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4725" activeTab="0"/>
  </bookViews>
  <sheets>
    <sheet name="B308" sheetId="1" r:id="rId1"/>
    <sheet name="B309" sheetId="2" r:id="rId2"/>
    <sheet name="E309" sheetId="3" r:id="rId3"/>
    <sheet name="B310" sheetId="4" r:id="rId4"/>
    <sheet name="B312" sheetId="5" r:id="rId5"/>
    <sheet name="C302" sheetId="6" r:id="rId6"/>
    <sheet name="E310" sheetId="7" r:id="rId7"/>
    <sheet name="L304" sheetId="8" r:id="rId8"/>
    <sheet name="L306" sheetId="9" r:id="rId9"/>
    <sheet name="L307" sheetId="10" r:id="rId10"/>
  </sheets>
  <definedNames>
    <definedName name="_xlnm.Print_Area" localSheetId="1">'B309'!$A$1:$K$17</definedName>
    <definedName name="_xlnm.Print_Area" localSheetId="4">'B312'!$A$1:$M$26</definedName>
    <definedName name="_xlnm.Print_Area" localSheetId="7">'L304'!$A$1:$AH$18</definedName>
    <definedName name="_xlnm.Print_Area" localSheetId="8">'L306'!$A$1:$AW$18</definedName>
  </definedNames>
  <calcPr calcMode="manual" fullCalcOnLoad="1"/>
</workbook>
</file>

<file path=xl/sharedStrings.xml><?xml version="1.0" encoding="utf-8"?>
<sst xmlns="http://schemas.openxmlformats.org/spreadsheetml/2006/main" count="796" uniqueCount="379">
  <si>
    <t>A. Leistungen - Soziale Maßnahmen zur Strukturverbesserung</t>
  </si>
  <si>
    <t>Empfänger von Landabgaberente (LAR)</t>
  </si>
  <si>
    <t>an landwirtschaftliche Unternehmer</t>
  </si>
  <si>
    <t>an Witwen und Witwer</t>
  </si>
  <si>
    <t>davon (Sp. 10):</t>
  </si>
  <si>
    <t>wegen Voll-</t>
  </si>
  <si>
    <t>wegen</t>
  </si>
  <si>
    <t>L A R</t>
  </si>
  <si>
    <t>endung des</t>
  </si>
  <si>
    <t>Berufsun-</t>
  </si>
  <si>
    <t>Nichtver-</t>
  </si>
  <si>
    <t>zusammen</t>
  </si>
  <si>
    <t>abgeleiteter</t>
  </si>
  <si>
    <t>insgesamt</t>
  </si>
  <si>
    <t>Männer</t>
  </si>
  <si>
    <t>Frauen</t>
  </si>
  <si>
    <t>60. Lebens-</t>
  </si>
  <si>
    <t>fähigkeit</t>
  </si>
  <si>
    <t>mittlungs-</t>
  </si>
  <si>
    <t>(Sp. 1 - 3)</t>
  </si>
  <si>
    <t>Anspruch</t>
  </si>
  <si>
    <t>(Sp. 5 - 8)</t>
  </si>
  <si>
    <t>(Sp. 4 und 9)</t>
  </si>
  <si>
    <t>jahres</t>
  </si>
  <si>
    <t>Anzahl</t>
  </si>
  <si>
    <t>Geschäftsjahr 2013</t>
  </si>
  <si>
    <t>Geschäftsjahr 2014</t>
  </si>
  <si>
    <t>Geschäftsjahr 2015</t>
  </si>
  <si>
    <t>Geschäftsjahr 2016</t>
  </si>
  <si>
    <t>Geschäftsjahr 2017</t>
  </si>
  <si>
    <t>SVLFG</t>
  </si>
  <si>
    <t>- Alterskasse -</t>
  </si>
  <si>
    <t>Geschäftsjahr 2018</t>
  </si>
  <si>
    <t>Durchschnittliche Höhe der Landabgaberente und Grad der Auszahlung</t>
  </si>
  <si>
    <t>Ungekürzte Auszahlung</t>
  </si>
  <si>
    <t>Gekürzte Auszahlung</t>
  </si>
  <si>
    <t>Vollständiges Ruhen</t>
  </si>
  <si>
    <t>Fälle</t>
  </si>
  <si>
    <t>durchschnittl. Zahlbetrag</t>
  </si>
  <si>
    <t>Alterskasse</t>
  </si>
  <si>
    <t>EUR</t>
  </si>
  <si>
    <t>Anträge auf Landabgaberente (LAR)</t>
  </si>
  <si>
    <t>noch nicht</t>
  </si>
  <si>
    <t>im Geschäftsjahr</t>
  </si>
  <si>
    <t>ins nächste</t>
  </si>
  <si>
    <t>erledigte</t>
  </si>
  <si>
    <t>Jahr zu</t>
  </si>
  <si>
    <t>Anträge aus</t>
  </si>
  <si>
    <t>einge-</t>
  </si>
  <si>
    <t>bewilligte</t>
  </si>
  <si>
    <t>abgelehnte</t>
  </si>
  <si>
    <t>sonst</t>
  </si>
  <si>
    <t>übertragende</t>
  </si>
  <si>
    <t>dem Vorjahr</t>
  </si>
  <si>
    <t>gangene</t>
  </si>
  <si>
    <t>Anträge</t>
  </si>
  <si>
    <t>Empfänger von Leistungen nach dem FELEG</t>
  </si>
  <si>
    <t>Produktionsaufgaberente - Grundbetrag</t>
  </si>
  <si>
    <t>Flächenzuschlag</t>
  </si>
  <si>
    <t>davon (Sp. 41):</t>
  </si>
  <si>
    <t>Grundbetrag</t>
  </si>
  <si>
    <t>an Landw.</t>
  </si>
  <si>
    <t>an Witwen</t>
  </si>
  <si>
    <t>originärer</t>
  </si>
  <si>
    <t>Unternehmer</t>
  </si>
  <si>
    <t>und Witwer</t>
  </si>
  <si>
    <t>(Sp. 44 - 45)</t>
  </si>
  <si>
    <t>55. Lebens-</t>
  </si>
  <si>
    <t>(Sp. 35 - 36)</t>
  </si>
  <si>
    <t>(Sp. 38 - 39)</t>
  </si>
  <si>
    <t>(Sp. 37, 40)</t>
  </si>
  <si>
    <t>Produktionsaufgaberenten an landw. Unternehmer und deren Witwen/r nach Alter und anrechenbaren Zeiten</t>
  </si>
  <si>
    <t>Altersgruppen</t>
  </si>
  <si>
    <t>Anrechenbare Zeiten   von ... bis unter ... Jahre</t>
  </si>
  <si>
    <t>von ... bis ...</t>
  </si>
  <si>
    <t>Jahre</t>
  </si>
  <si>
    <t>0 - 5</t>
  </si>
  <si>
    <t>5 - 10</t>
  </si>
  <si>
    <t>10 - 15</t>
  </si>
  <si>
    <t>15 - 20</t>
  </si>
  <si>
    <t>20 - 25</t>
  </si>
  <si>
    <t>25 - 30</t>
  </si>
  <si>
    <t>30 - 35</t>
  </si>
  <si>
    <t>35 - 40</t>
  </si>
  <si>
    <t>40 - 45</t>
  </si>
  <si>
    <t>45 und</t>
  </si>
  <si>
    <t>(Sp. 79 - 88)</t>
  </si>
  <si>
    <t>mehr</t>
  </si>
  <si>
    <t>unter 60</t>
  </si>
  <si>
    <t>60 - 64</t>
  </si>
  <si>
    <t>65 - 69</t>
  </si>
  <si>
    <t>70 - 74</t>
  </si>
  <si>
    <t>75 - 79</t>
  </si>
  <si>
    <t>80 - 84</t>
  </si>
  <si>
    <t>85 - 89</t>
  </si>
  <si>
    <t>90 - 94</t>
  </si>
  <si>
    <t>95 - 99</t>
  </si>
  <si>
    <t>100 und älter</t>
  </si>
  <si>
    <t>Zugänge bei den Produktionsaufgaberenten sowie beim Ausgleichsgeld nach verschiedenen anrechenbaren Zeiten</t>
  </si>
  <si>
    <t>Produktionsaufgaberente an landwirtschaftliche Unternehmer</t>
  </si>
  <si>
    <t>Produktionsaufgaberente an Witwen und Witwer</t>
  </si>
  <si>
    <t>Ausgleichsgeld</t>
  </si>
  <si>
    <t>von ... bis unter ...</t>
  </si>
  <si>
    <t>Anrechenbare Zeiten anteilig:</t>
  </si>
  <si>
    <t>an Familien-</t>
  </si>
  <si>
    <t>an Arbeit-</t>
  </si>
  <si>
    <t>Zugänge</t>
  </si>
  <si>
    <t>Beitragszeit</t>
  </si>
  <si>
    <t>Zusplittungs-</t>
  </si>
  <si>
    <t>Zurechnungs-</t>
  </si>
  <si>
    <t>angehörige</t>
  </si>
  <si>
    <t>nehmer</t>
  </si>
  <si>
    <t>ingesamt</t>
  </si>
  <si>
    <t>als Landw.</t>
  </si>
  <si>
    <t>als MiFa</t>
  </si>
  <si>
    <t>zeit</t>
  </si>
  <si>
    <t>und deren</t>
  </si>
  <si>
    <t>Witwen/r</t>
  </si>
  <si>
    <t>Anteil in v.H.</t>
  </si>
  <si>
    <t>unter 5</t>
  </si>
  <si>
    <t>45 und darüber</t>
  </si>
  <si>
    <t>Anträge auf Produktionsaufgaberente (PAR)</t>
  </si>
  <si>
    <t>B. Rechnungsergebnis - Soziale Maßnahmen zur Strukturverbesserung</t>
  </si>
  <si>
    <t>Landabgaberente (LAR)</t>
  </si>
  <si>
    <t>Kontenklasse S 0 - Aktiva</t>
  </si>
  <si>
    <t>Kontenklasse S 1 - Passiva</t>
  </si>
  <si>
    <t>Kontenklasse S 2 - Einnahmen aus Bundesmitteln</t>
  </si>
  <si>
    <t>Kontenklasse S 3 - Zinsen und sonstige Einnahmen</t>
  </si>
  <si>
    <t>Kontenklasse S 4 - Leistungen</t>
  </si>
  <si>
    <t>Kontenkl. S 6 - Vermögensaufw.</t>
  </si>
  <si>
    <t>Kontenkl. S 7</t>
  </si>
  <si>
    <t>Sozialversicherung</t>
  </si>
  <si>
    <t>Einnahmen aus Ersatzansprüchen</t>
  </si>
  <si>
    <t>Einnahmen</t>
  </si>
  <si>
    <t>Zuschüsse zum Beitrag</t>
  </si>
  <si>
    <t>Ausgaben</t>
  </si>
  <si>
    <t>für Landwirtschaft,</t>
  </si>
  <si>
    <t>Barmittel, Giro-</t>
  </si>
  <si>
    <t>Forderungen</t>
  </si>
  <si>
    <t>Sonstige</t>
  </si>
  <si>
    <t>Rechnungs-</t>
  </si>
  <si>
    <t>Aktiva</t>
  </si>
  <si>
    <t>Verpflichtungen</t>
  </si>
  <si>
    <t>Kurzfristige</t>
  </si>
  <si>
    <t>Verwahrungen</t>
  </si>
  <si>
    <t>Passiva</t>
  </si>
  <si>
    <t>zur Gewährung</t>
  </si>
  <si>
    <t>zur Pauschal-</t>
  </si>
  <si>
    <t>Bundesmittel</t>
  </si>
  <si>
    <t>Zinsen aus</t>
  </si>
  <si>
    <t>Überschuss</t>
  </si>
  <si>
    <t>Landabgabe-</t>
  </si>
  <si>
    <t>Beitragsüber-</t>
  </si>
  <si>
    <t>Zuschüsse</t>
  </si>
  <si>
    <t>Leistungen</t>
  </si>
  <si>
    <t>Pausch-</t>
  </si>
  <si>
    <t>Forsten und Gartenbau</t>
  </si>
  <si>
    <t>guthaben, sonst.</t>
  </si>
  <si>
    <t>an den Bund</t>
  </si>
  <si>
    <t>abgrenzung</t>
  </si>
  <si>
    <t>sowie sonstige</t>
  </si>
  <si>
    <t>der LAR</t>
  </si>
  <si>
    <t>abgeltung der</t>
  </si>
  <si>
    <t>Giroguthaben</t>
  </si>
  <si>
    <t>gem. § 116</t>
  </si>
  <si>
    <t>der Aufwen-</t>
  </si>
  <si>
    <t>- ohne 38990-1 -</t>
  </si>
  <si>
    <t>rente an ldw.</t>
  </si>
  <si>
    <t>rente an</t>
  </si>
  <si>
    <t>nahmen zur</t>
  </si>
  <si>
    <t>zur KV für</t>
  </si>
  <si>
    <t>zur PflegeV für</t>
  </si>
  <si>
    <t>gemäß</t>
  </si>
  <si>
    <t>der Erträge</t>
  </si>
  <si>
    <t>Aufwendungen</t>
  </si>
  <si>
    <t>beträge für</t>
  </si>
  <si>
    <t>- ohne 68990-1 -</t>
  </si>
  <si>
    <t>sofort verfügb.</t>
  </si>
  <si>
    <t>aus Auf-</t>
  </si>
  <si>
    <t>(Sp. 1 bis 4)</t>
  </si>
  <si>
    <t>aus Aufwen-</t>
  </si>
  <si>
    <t>(Sp. 6 bis 9)</t>
  </si>
  <si>
    <t>Verwaltungs-</t>
  </si>
  <si>
    <t>(Sp. 11 u. 12)</t>
  </si>
  <si>
    <t>rente</t>
  </si>
  <si>
    <t>SGB X</t>
  </si>
  <si>
    <t>(Sp. 15 u. 16)</t>
  </si>
  <si>
    <t>dungen</t>
  </si>
  <si>
    <t>(Sp. 13, 14,</t>
  </si>
  <si>
    <t>PflegeV aus</t>
  </si>
  <si>
    <t>Bezieher von</t>
  </si>
  <si>
    <t>§ 47 GAL</t>
  </si>
  <si>
    <t>(Sp. 21 bis 26)</t>
  </si>
  <si>
    <t>(Sp. 27, 29, 30)</t>
  </si>
  <si>
    <t>Zahlungsmittel</t>
  </si>
  <si>
    <t>wendungen</t>
  </si>
  <si>
    <t>kosten</t>
  </si>
  <si>
    <t>17 u. 19)</t>
  </si>
  <si>
    <t>LAR</t>
  </si>
  <si>
    <t>11000-1</t>
  </si>
  <si>
    <t>00990-1</t>
  </si>
  <si>
    <t>02000-1</t>
  </si>
  <si>
    <t>02900-1</t>
  </si>
  <si>
    <t>09990-1</t>
  </si>
  <si>
    <t>09999-1</t>
  </si>
  <si>
    <t>12000-1</t>
  </si>
  <si>
    <t>12900-1</t>
  </si>
  <si>
    <t>14990-1</t>
  </si>
  <si>
    <t>18990-1</t>
  </si>
  <si>
    <t>19999-1</t>
  </si>
  <si>
    <t>25000-1</t>
  </si>
  <si>
    <t>25100-1</t>
  </si>
  <si>
    <t>25990-1</t>
  </si>
  <si>
    <t>30990-1</t>
  </si>
  <si>
    <t>33000-1</t>
  </si>
  <si>
    <t>33100-1</t>
  </si>
  <si>
    <t>33990-1</t>
  </si>
  <si>
    <t>38990-1</t>
  </si>
  <si>
    <t>39990-1</t>
  </si>
  <si>
    <t>40000-1</t>
  </si>
  <si>
    <t>40100-1</t>
  </si>
  <si>
    <t>40300-1</t>
  </si>
  <si>
    <t>40700-1</t>
  </si>
  <si>
    <t>40800-1</t>
  </si>
  <si>
    <t>41000-1</t>
  </si>
  <si>
    <t>49999-1</t>
  </si>
  <si>
    <t>68990-1</t>
  </si>
  <si>
    <t>69990-1</t>
  </si>
  <si>
    <t>79999-1</t>
  </si>
  <si>
    <t>Produktionsaufgabe (FELEG)</t>
  </si>
  <si>
    <t xml:space="preserve"> </t>
  </si>
  <si>
    <t>Kontenklasse S 2 - Einnahmen aus Bundes- u. Landesmitteln</t>
  </si>
  <si>
    <t>Noch: Kontenklasse S 4 - Leistungen</t>
  </si>
  <si>
    <t>Kontengruppe S 42 - Produktionsaufgaberente (PAR)</t>
  </si>
  <si>
    <t>Kontengruppe S 43 - Ausgleichsgeld</t>
  </si>
  <si>
    <t>Kontengr. S 44 - Beitragsübernahmen, Beitragszuschüsse</t>
  </si>
  <si>
    <t>Noch: Kontengruppe S 44 - Beitragsübernahmen, Beitragszuschüsse</t>
  </si>
  <si>
    <t>Barmittel</t>
  </si>
  <si>
    <t>Sonst. sofort</t>
  </si>
  <si>
    <t>an den Bund aus</t>
  </si>
  <si>
    <t>an das Land aus</t>
  </si>
  <si>
    <t>Zeitliche</t>
  </si>
  <si>
    <t>Landesmittel</t>
  </si>
  <si>
    <t>an landw.</t>
  </si>
  <si>
    <t>an Witwen/r von</t>
  </si>
  <si>
    <t>Beitragsübernahmen</t>
  </si>
  <si>
    <t>Noch: Beitragsübernahmen</t>
  </si>
  <si>
    <t>Pauschbeträge</t>
  </si>
  <si>
    <t>verfügbare</t>
  </si>
  <si>
    <t>Pauschbeträgen</t>
  </si>
  <si>
    <t>zur Gewähung</t>
  </si>
  <si>
    <t>FELEG-</t>
  </si>
  <si>
    <t>- ohne 38990-3 -</t>
  </si>
  <si>
    <t>Grundbeträge</t>
  </si>
  <si>
    <t>Flächenzuschl.</t>
  </si>
  <si>
    <t>Arbeitnehmer</t>
  </si>
  <si>
    <t>Arbeitnehmern</t>
  </si>
  <si>
    <t>zur Altershilfe</t>
  </si>
  <si>
    <t>zur UV für</t>
  </si>
  <si>
    <t>zur RV für</t>
  </si>
  <si>
    <t xml:space="preserve">zur PflegeV </t>
  </si>
  <si>
    <t>zur PflegeV aus</t>
  </si>
  <si>
    <t>für Verwaltungs-</t>
  </si>
  <si>
    <t>- ohne 68990-3 -</t>
  </si>
  <si>
    <t>Zahlungs-</t>
  </si>
  <si>
    <t>für FELEG</t>
  </si>
  <si>
    <t>(Sp. 32 bis 38)</t>
  </si>
  <si>
    <t>(Sp. 40 bis 45)</t>
  </si>
  <si>
    <t>von FELEG-</t>
  </si>
  <si>
    <t>(Sp. 47 bis 52, 54)</t>
  </si>
  <si>
    <t>an Witwen/r</t>
  </si>
  <si>
    <t>und mitarb.</t>
  </si>
  <si>
    <t>für Bezieher von</t>
  </si>
  <si>
    <t>aus PAR</t>
  </si>
  <si>
    <t>(Sp. 62 bis 70)</t>
  </si>
  <si>
    <t>(Sp. 56 bis 61,</t>
  </si>
  <si>
    <t>mittel</t>
  </si>
  <si>
    <t>Familienangeh.</t>
  </si>
  <si>
    <t>PAR</t>
  </si>
  <si>
    <t>71, 73 und 74)</t>
  </si>
  <si>
    <t>00000-3</t>
  </si>
  <si>
    <t>00200-3</t>
  </si>
  <si>
    <t>00900-3</t>
  </si>
  <si>
    <t>02000-3</t>
  </si>
  <si>
    <t>02200-3</t>
  </si>
  <si>
    <t>02900-3</t>
  </si>
  <si>
    <t>09990-3</t>
  </si>
  <si>
    <t>09999-3</t>
  </si>
  <si>
    <t>11990-3</t>
  </si>
  <si>
    <t>12000-3</t>
  </si>
  <si>
    <t>12200-3</t>
  </si>
  <si>
    <t>12900-3</t>
  </si>
  <si>
    <t>14990-3</t>
  </si>
  <si>
    <t>18990-3</t>
  </si>
  <si>
    <t>19999-3</t>
  </si>
  <si>
    <t>25000-3</t>
  </si>
  <si>
    <t>25100-3</t>
  </si>
  <si>
    <t>25200-3</t>
  </si>
  <si>
    <t>30990-3</t>
  </si>
  <si>
    <t>33000-3</t>
  </si>
  <si>
    <t>33100-3</t>
  </si>
  <si>
    <t>38990-3</t>
  </si>
  <si>
    <t>39990-3</t>
  </si>
  <si>
    <t>42000-3</t>
  </si>
  <si>
    <t>42100-3</t>
  </si>
  <si>
    <t>42200-3</t>
  </si>
  <si>
    <t>42300-3</t>
  </si>
  <si>
    <t>43000-3</t>
  </si>
  <si>
    <t>43100-3</t>
  </si>
  <si>
    <t>44000-3</t>
  </si>
  <si>
    <t>44100-3</t>
  </si>
  <si>
    <t>44200-3</t>
  </si>
  <si>
    <t>44300-3</t>
  </si>
  <si>
    <t>44400-3</t>
  </si>
  <si>
    <t>44500-3</t>
  </si>
  <si>
    <t>44600-3</t>
  </si>
  <si>
    <t>44700-3</t>
  </si>
  <si>
    <t>44800-3</t>
  </si>
  <si>
    <t>44990-3</t>
  </si>
  <si>
    <t>68990-3</t>
  </si>
  <si>
    <t>69990-3</t>
  </si>
  <si>
    <t>79999-3</t>
  </si>
  <si>
    <t>Zusammenfassende Abschlussübersicht</t>
  </si>
  <si>
    <t>Abschluss der Erfolgsrechnung (Kontenart S 990)</t>
  </si>
  <si>
    <t>Konten-</t>
  </si>
  <si>
    <t>Aufwendungen (Ausgaben)</t>
  </si>
  <si>
    <t>FELEG</t>
  </si>
  <si>
    <t>Erträge (Einnahmen)</t>
  </si>
  <si>
    <t>gruppe</t>
  </si>
  <si>
    <t>- EUR -</t>
  </si>
  <si>
    <t>Kontenklasse S 4</t>
  </si>
  <si>
    <t>Kontenklasse S 2</t>
  </si>
  <si>
    <t>S 40</t>
  </si>
  <si>
    <t>Landabgaberente</t>
  </si>
  <si>
    <t xml:space="preserve">-  </t>
  </si>
  <si>
    <t>S 25</t>
  </si>
  <si>
    <t>Einnahmen aus Bundes- und</t>
  </si>
  <si>
    <t>S 41</t>
  </si>
  <si>
    <t>Nachentrichtungszuschüsse</t>
  </si>
  <si>
    <t>Landesmitteln</t>
  </si>
  <si>
    <t>S 42</t>
  </si>
  <si>
    <t>Produktionsaufgaberente</t>
  </si>
  <si>
    <t>S 43</t>
  </si>
  <si>
    <t>Kontenklasse S 3</t>
  </si>
  <si>
    <t>S 44</t>
  </si>
  <si>
    <t>Beitragsübernahmen, Beitrags-</t>
  </si>
  <si>
    <t>S 30</t>
  </si>
  <si>
    <t>Zinsen</t>
  </si>
  <si>
    <t>zuschüsse</t>
  </si>
  <si>
    <t xml:space="preserve">                     </t>
  </si>
  <si>
    <t>S 33</t>
  </si>
  <si>
    <t>S 38</t>
  </si>
  <si>
    <t>Ausgleich der Erfolgsrechnung</t>
  </si>
  <si>
    <t>Kontenklasse S 6</t>
  </si>
  <si>
    <t>S 39</t>
  </si>
  <si>
    <t>Sonstige Einnahmen</t>
  </si>
  <si>
    <t>S 68</t>
  </si>
  <si>
    <t>S 69</t>
  </si>
  <si>
    <t>Sonstige Aufwendungen</t>
  </si>
  <si>
    <t>Kontenklasse S 7</t>
  </si>
  <si>
    <t>S 7</t>
  </si>
  <si>
    <t>Verwaltungskosten</t>
  </si>
  <si>
    <t>Summe</t>
  </si>
  <si>
    <t>Abschluss der Vermögensrechnung (Kontenart S 996)</t>
  </si>
  <si>
    <t>A k t i v a</t>
  </si>
  <si>
    <t>P a s s i v a</t>
  </si>
  <si>
    <t>Kontenklasse S 0</t>
  </si>
  <si>
    <t>Kontenklasse S 1</t>
  </si>
  <si>
    <t>S 00</t>
  </si>
  <si>
    <t>Barmittel, Giroguthaben und sonstige</t>
  </si>
  <si>
    <t>S 11</t>
  </si>
  <si>
    <t>Kurzfristige Verpflichtungen</t>
  </si>
  <si>
    <t>sofort verfügbare Zahlungsmittel</t>
  </si>
  <si>
    <t>S 12</t>
  </si>
  <si>
    <t>S 02</t>
  </si>
  <si>
    <t>S 14</t>
  </si>
  <si>
    <t>S 09</t>
  </si>
  <si>
    <t>Rechnungsabgrenzung</t>
  </si>
  <si>
    <t>S 18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</si>
</sst>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 \ General"/>
    <numFmt numFmtId="173" formatCode="\ @"/>
    <numFmt numFmtId="174" formatCode="#,##0\ \ "/>
    <numFmt numFmtId="175" formatCode="sd\a\n\d\a\r"/>
    <numFmt numFmtId="176" formatCode="#,##0.00\ \ \ "/>
    <numFmt numFmtId="177" formatCode="#,###\ \ "/>
    <numFmt numFmtId="178" formatCode="#,##0.00\ \ "/>
    <numFmt numFmtId="179" formatCode="#,##0\ \ \ \ "/>
    <numFmt numFmtId="180" formatCode="#,##0.0\ \ \ \ \ \ "/>
    <numFmt numFmtId="181" formatCode="#,###\ \ \ \ "/>
    <numFmt numFmtId="182" formatCode="\ \ @"/>
    <numFmt numFmtId="183" formatCode="#,###\ \ \ \ \ \ \ "/>
    <numFmt numFmtId="184" formatCode="#,##0.0\ \ \ \ \ \ ;;\ \ \ \ \ \ "/>
    <numFmt numFmtId="185" formatCode="#,##0.0\ \ \ \ \ "/>
    <numFmt numFmtId="186" formatCode="#,##0.00\ \ \ ;\-#,##0.00\ \ \ "/>
    <numFmt numFmtId="187" formatCode="#,##0.00\ ;\-#,##0.00\ 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3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2"/>
      <name val="Courier New"/>
      <family val="3"/>
    </font>
    <font>
      <b/>
      <sz val="24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30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3" fontId="7" fillId="0" borderId="0" xfId="0" applyNumberFormat="1" applyFont="1" applyAlignment="1">
      <alignment/>
    </xf>
    <xf numFmtId="173" fontId="7" fillId="0" borderId="0" xfId="0" applyNumberFormat="1" applyFont="1" applyAlignment="1">
      <alignment vertical="center"/>
    </xf>
    <xf numFmtId="174" fontId="7" fillId="0" borderId="0" xfId="0" applyNumberFormat="1" applyFont="1" applyAlignment="1">
      <alignment vertical="center"/>
    </xf>
    <xf numFmtId="174" fontId="7" fillId="0" borderId="0" xfId="0" applyNumberFormat="1" applyFont="1" applyAlignment="1">
      <alignment/>
    </xf>
    <xf numFmtId="0" fontId="6" fillId="0" borderId="15" xfId="0" applyFont="1" applyBorder="1" applyAlignment="1">
      <alignment horizontal="center"/>
    </xf>
    <xf numFmtId="174" fontId="8" fillId="0" borderId="19" xfId="0" applyNumberFormat="1" applyFont="1" applyBorder="1" applyAlignment="1">
      <alignment vertical="center"/>
    </xf>
    <xf numFmtId="174" fontId="8" fillId="0" borderId="20" xfId="0" applyNumberFormat="1" applyFont="1" applyBorder="1" applyAlignment="1">
      <alignment vertical="center"/>
    </xf>
    <xf numFmtId="174" fontId="8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top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Continuous" vertical="center"/>
    </xf>
    <xf numFmtId="0" fontId="10" fillId="0" borderId="23" xfId="0" applyFont="1" applyBorder="1" applyAlignment="1">
      <alignment horizontal="centerContinuous" vertical="center"/>
    </xf>
    <xf numFmtId="0" fontId="10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173" fontId="8" fillId="0" borderId="24" xfId="0" applyNumberFormat="1" applyFont="1" applyBorder="1" applyAlignment="1">
      <alignment vertical="center"/>
    </xf>
    <xf numFmtId="0" fontId="6" fillId="0" borderId="15" xfId="0" applyFont="1" applyBorder="1" applyAlignment="1" quotePrefix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/>
    </xf>
    <xf numFmtId="0" fontId="7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Continuous" vertical="center"/>
    </xf>
    <xf numFmtId="174" fontId="8" fillId="0" borderId="19" xfId="0" applyNumberFormat="1" applyFont="1" applyBorder="1" applyAlignment="1">
      <alignment vertical="center"/>
    </xf>
    <xf numFmtId="178" fontId="8" fillId="0" borderId="19" xfId="0" applyNumberFormat="1" applyFont="1" applyBorder="1" applyAlignment="1">
      <alignment vertical="center"/>
    </xf>
    <xf numFmtId="174" fontId="8" fillId="0" borderId="20" xfId="0" applyNumberFormat="1" applyFont="1" applyBorder="1" applyAlignment="1">
      <alignment vertical="center"/>
    </xf>
    <xf numFmtId="174" fontId="8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9" fillId="0" borderId="0" xfId="52" applyFont="1" applyFill="1" applyAlignment="1" applyProtection="1">
      <alignment horizontal="left" vertical="top"/>
      <protection hidden="1"/>
    </xf>
    <xf numFmtId="0" fontId="10" fillId="0" borderId="21" xfId="52" applyFont="1" applyFill="1" applyBorder="1" applyAlignment="1" applyProtection="1">
      <alignment horizontal="center" vertical="center"/>
      <protection hidden="1"/>
    </xf>
    <xf numFmtId="0" fontId="10" fillId="0" borderId="22" xfId="52" applyFont="1" applyFill="1" applyBorder="1" applyAlignment="1" applyProtection="1">
      <alignment horizontal="centerContinuous" vertical="center"/>
      <protection hidden="1"/>
    </xf>
    <xf numFmtId="0" fontId="10" fillId="0" borderId="25" xfId="52" applyFont="1" applyFill="1" applyBorder="1" applyAlignment="1" applyProtection="1">
      <alignment horizontal="centerContinuous" vertical="center"/>
      <protection hidden="1"/>
    </xf>
    <xf numFmtId="0" fontId="10" fillId="0" borderId="0" xfId="52" applyFont="1" applyFill="1" applyAlignment="1" applyProtection="1">
      <alignment horizontal="center" vertical="center"/>
      <protection hidden="1"/>
    </xf>
    <xf numFmtId="0" fontId="6" fillId="0" borderId="15" xfId="52" applyFont="1" applyFill="1" applyBorder="1" applyAlignment="1" applyProtection="1">
      <alignment horizontal="center"/>
      <protection hidden="1"/>
    </xf>
    <xf numFmtId="0" fontId="7" fillId="0" borderId="17" xfId="52" applyFont="1" applyFill="1" applyBorder="1" applyAlignment="1" applyProtection="1">
      <alignment horizontal="center"/>
      <protection hidden="1"/>
    </xf>
    <xf numFmtId="0" fontId="7" fillId="0" borderId="10" xfId="52" applyFont="1" applyFill="1" applyBorder="1" applyAlignment="1" applyProtection="1">
      <alignment horizontal="centerContinuous" vertical="center"/>
      <protection hidden="1"/>
    </xf>
    <xf numFmtId="0" fontId="7" fillId="0" borderId="16" xfId="52" applyFont="1" applyFill="1" applyBorder="1" applyAlignment="1" applyProtection="1">
      <alignment horizontal="centerContinuous" vertical="center"/>
      <protection hidden="1"/>
    </xf>
    <xf numFmtId="0" fontId="7" fillId="0" borderId="0" xfId="52" applyFont="1" applyFill="1" applyAlignment="1" applyProtection="1">
      <alignment horizontal="center" vertical="center"/>
      <protection hidden="1"/>
    </xf>
    <xf numFmtId="0" fontId="6" fillId="0" borderId="15" xfId="52" applyFont="1" applyFill="1" applyBorder="1" applyAlignment="1" applyProtection="1">
      <alignment horizontal="center" vertical="center"/>
      <protection hidden="1"/>
    </xf>
    <xf numFmtId="0" fontId="7" fillId="0" borderId="17" xfId="52" applyFont="1" applyFill="1" applyBorder="1" applyAlignment="1" applyProtection="1">
      <alignment horizontal="center" vertical="center"/>
      <protection hidden="1"/>
    </xf>
    <xf numFmtId="0" fontId="6" fillId="0" borderId="15" xfId="52" applyFont="1" applyFill="1" applyBorder="1" applyAlignment="1" applyProtection="1" quotePrefix="1">
      <alignment horizontal="center" vertical="center"/>
      <protection hidden="1"/>
    </xf>
    <xf numFmtId="0" fontId="7" fillId="0" borderId="15" xfId="52" applyFont="1" applyFill="1" applyBorder="1" applyAlignment="1" applyProtection="1">
      <alignment horizontal="center" vertical="center"/>
      <protection hidden="1"/>
    </xf>
    <xf numFmtId="0" fontId="7" fillId="0" borderId="16" xfId="52" applyFont="1" applyFill="1" applyBorder="1" applyAlignment="1" applyProtection="1">
      <alignment horizontal="center" vertical="center"/>
      <protection hidden="1"/>
    </xf>
    <xf numFmtId="0" fontId="4" fillId="0" borderId="11" xfId="52" applyFont="1" applyFill="1" applyBorder="1" applyAlignment="1" applyProtection="1">
      <alignment horizontal="center" vertical="center"/>
      <protection hidden="1"/>
    </xf>
    <xf numFmtId="0" fontId="4" fillId="0" borderId="13" xfId="52" applyFont="1" applyFill="1" applyBorder="1" applyAlignment="1" applyProtection="1">
      <alignment horizontal="center" vertical="center"/>
      <protection hidden="1"/>
    </xf>
    <xf numFmtId="0" fontId="4" fillId="0" borderId="0" xfId="52" applyFont="1" applyFill="1" applyAlignment="1" applyProtection="1">
      <alignment horizontal="center" vertical="center"/>
      <protection hidden="1"/>
    </xf>
    <xf numFmtId="0" fontId="5" fillId="0" borderId="15" xfId="52" applyFont="1" applyFill="1" applyBorder="1" applyAlignment="1" applyProtection="1">
      <alignment vertical="center"/>
      <protection hidden="1"/>
    </xf>
    <xf numFmtId="0" fontId="5" fillId="0" borderId="10" xfId="52" applyFont="1" applyFill="1" applyBorder="1" applyAlignment="1" applyProtection="1">
      <alignment horizontal="centerContinuous" vertical="center"/>
      <protection hidden="1"/>
    </xf>
    <xf numFmtId="0" fontId="5" fillId="0" borderId="0" xfId="52" applyFont="1" applyFill="1" applyAlignment="1" applyProtection="1">
      <alignment vertical="center"/>
      <protection hidden="1"/>
    </xf>
    <xf numFmtId="173" fontId="8" fillId="0" borderId="24" xfId="51" applyNumberFormat="1" applyFont="1" applyFill="1" applyBorder="1" applyAlignment="1" applyProtection="1">
      <alignment vertical="center"/>
      <protection hidden="1"/>
    </xf>
    <xf numFmtId="174" fontId="8" fillId="0" borderId="19" xfId="52" applyNumberFormat="1" applyFont="1" applyFill="1" applyBorder="1" applyAlignment="1" applyProtection="1">
      <alignment vertical="center"/>
      <protection hidden="1"/>
    </xf>
    <xf numFmtId="174" fontId="8" fillId="0" borderId="0" xfId="52" applyNumberFormat="1" applyFont="1" applyFill="1" applyAlignment="1" applyProtection="1">
      <alignment vertical="center"/>
      <protection hidden="1"/>
    </xf>
    <xf numFmtId="173" fontId="7" fillId="0" borderId="0" xfId="51" applyNumberFormat="1" applyFont="1" applyFill="1" applyAlignment="1" applyProtection="1">
      <alignment/>
      <protection hidden="1"/>
    </xf>
    <xf numFmtId="174" fontId="7" fillId="0" borderId="0" xfId="52" applyNumberFormat="1" applyFont="1" applyFill="1" applyAlignment="1" applyProtection="1">
      <alignment/>
      <protection hidden="1"/>
    </xf>
    <xf numFmtId="173" fontId="7" fillId="0" borderId="0" xfId="51" applyNumberFormat="1" applyFont="1" applyFill="1" applyAlignment="1" applyProtection="1">
      <alignment vertical="center"/>
      <protection hidden="1"/>
    </xf>
    <xf numFmtId="174" fontId="7" fillId="0" borderId="0" xfId="52" applyNumberFormat="1" applyFont="1" applyFill="1" applyAlignment="1" applyProtection="1">
      <alignment vertical="center"/>
      <protection hidden="1"/>
    </xf>
    <xf numFmtId="0" fontId="6" fillId="0" borderId="15" xfId="0" applyFont="1" applyBorder="1" applyAlignment="1">
      <alignment horizontal="center" vertical="top"/>
    </xf>
    <xf numFmtId="0" fontId="8" fillId="0" borderId="18" xfId="0" applyFont="1" applyBorder="1" applyAlignment="1">
      <alignment horizontal="center"/>
    </xf>
    <xf numFmtId="173" fontId="8" fillId="0" borderId="24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49" fontId="0" fillId="0" borderId="18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3" fillId="0" borderId="1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174" fontId="0" fillId="0" borderId="17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80" fontId="0" fillId="0" borderId="18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top"/>
    </xf>
    <xf numFmtId="181" fontId="0" fillId="0" borderId="17" xfId="0" applyNumberFormat="1" applyFont="1" applyBorder="1" applyAlignment="1">
      <alignment vertical="top"/>
    </xf>
    <xf numFmtId="180" fontId="0" fillId="0" borderId="18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182" fontId="1" fillId="0" borderId="24" xfId="0" applyNumberFormat="1" applyFont="1" applyBorder="1" applyAlignment="1">
      <alignment horizontal="left" vertical="center"/>
    </xf>
    <xf numFmtId="174" fontId="1" fillId="0" borderId="19" xfId="0" applyNumberFormat="1" applyFont="1" applyBorder="1" applyAlignment="1">
      <alignment vertical="center"/>
    </xf>
    <xf numFmtId="179" fontId="1" fillId="0" borderId="19" xfId="0" applyNumberFormat="1" applyFont="1" applyBorder="1" applyAlignment="1">
      <alignment vertical="center"/>
    </xf>
    <xf numFmtId="180" fontId="1" fillId="0" borderId="2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82" fontId="0" fillId="0" borderId="28" xfId="0" applyNumberFormat="1" applyFont="1" applyBorder="1" applyAlignment="1">
      <alignment horizontal="left" vertical="center"/>
    </xf>
    <xf numFmtId="174" fontId="0" fillId="0" borderId="28" xfId="0" applyNumberFormat="1" applyFont="1" applyBorder="1" applyAlignment="1">
      <alignment vertical="center"/>
    </xf>
    <xf numFmtId="179" fontId="0" fillId="0" borderId="28" xfId="0" applyNumberFormat="1" applyFont="1" applyBorder="1" applyAlignment="1">
      <alignment vertical="center"/>
    </xf>
    <xf numFmtId="180" fontId="0" fillId="0" borderId="28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horizontal="left" vertical="center"/>
    </xf>
    <xf numFmtId="174" fontId="0" fillId="0" borderId="0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0" fillId="0" borderId="10" xfId="0" applyNumberFormat="1" applyFont="1" applyBorder="1" applyAlignment="1">
      <alignment horizontal="centerContinuous" vertical="center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49" fontId="0" fillId="0" borderId="1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top"/>
    </xf>
    <xf numFmtId="183" fontId="0" fillId="0" borderId="17" xfId="0" applyNumberFormat="1" applyFont="1" applyBorder="1" applyAlignment="1">
      <alignment vertical="center"/>
    </xf>
    <xf numFmtId="180" fontId="0" fillId="0" borderId="17" xfId="0" applyNumberFormat="1" applyFont="1" applyBorder="1" applyAlignment="1">
      <alignment vertical="center"/>
    </xf>
    <xf numFmtId="180" fontId="0" fillId="0" borderId="29" xfId="0" applyNumberFormat="1" applyFont="1" applyBorder="1" applyAlignment="1">
      <alignment vertical="center"/>
    </xf>
    <xf numFmtId="183" fontId="0" fillId="0" borderId="17" xfId="0" applyNumberFormat="1" applyFont="1" applyBorder="1" applyAlignment="1" quotePrefix="1">
      <alignment horizontal="center" vertical="top"/>
    </xf>
    <xf numFmtId="184" fontId="0" fillId="0" borderId="17" xfId="0" applyNumberFormat="1" applyFont="1" applyBorder="1" applyAlignment="1" quotePrefix="1">
      <alignment horizontal="center" vertical="top"/>
    </xf>
    <xf numFmtId="184" fontId="0" fillId="0" borderId="30" xfId="0" applyNumberFormat="1" applyFont="1" applyBorder="1" applyAlignment="1" quotePrefix="1">
      <alignment horizontal="center" vertical="top"/>
    </xf>
    <xf numFmtId="16" fontId="0" fillId="0" borderId="15" xfId="0" applyNumberFormat="1" applyFont="1" applyBorder="1" applyAlignment="1" quotePrefix="1">
      <alignment horizontal="center" vertical="top"/>
    </xf>
    <xf numFmtId="183" fontId="0" fillId="0" borderId="17" xfId="0" applyNumberFormat="1" applyFont="1" applyBorder="1" applyAlignment="1" quotePrefix="1">
      <alignment vertical="top"/>
    </xf>
    <xf numFmtId="184" fontId="0" fillId="0" borderId="17" xfId="0" applyNumberFormat="1" applyFont="1" applyBorder="1" applyAlignment="1" quotePrefix="1">
      <alignment vertical="top"/>
    </xf>
    <xf numFmtId="17" fontId="0" fillId="0" borderId="15" xfId="0" applyNumberFormat="1" applyFont="1" applyBorder="1" applyAlignment="1" quotePrefix="1">
      <alignment horizontal="center" vertical="top"/>
    </xf>
    <xf numFmtId="0" fontId="0" fillId="0" borderId="15" xfId="0" applyFont="1" applyBorder="1" applyAlignment="1" quotePrefix="1">
      <alignment horizontal="center" vertical="top"/>
    </xf>
    <xf numFmtId="183" fontId="0" fillId="0" borderId="17" xfId="0" applyNumberFormat="1" applyFont="1" applyBorder="1" applyAlignment="1">
      <alignment vertical="top"/>
    </xf>
    <xf numFmtId="184" fontId="0" fillId="0" borderId="17" xfId="0" applyNumberFormat="1" applyFont="1" applyBorder="1" applyAlignment="1">
      <alignment vertical="top"/>
    </xf>
    <xf numFmtId="184" fontId="0" fillId="0" borderId="30" xfId="0" applyNumberFormat="1" applyFont="1" applyBorder="1" applyAlignment="1">
      <alignment vertical="top"/>
    </xf>
    <xf numFmtId="3" fontId="1" fillId="0" borderId="19" xfId="0" applyNumberFormat="1" applyFont="1" applyBorder="1" applyAlignment="1">
      <alignment horizontal="left" vertical="center" indent="4"/>
    </xf>
    <xf numFmtId="185" fontId="1" fillId="0" borderId="19" xfId="0" applyNumberFormat="1" applyFont="1" applyBorder="1" applyAlignment="1">
      <alignment vertical="center"/>
    </xf>
    <xf numFmtId="183" fontId="1" fillId="0" borderId="19" xfId="0" applyNumberFormat="1" applyFont="1" applyBorder="1" applyAlignment="1">
      <alignment vertical="center"/>
    </xf>
    <xf numFmtId="185" fontId="1" fillId="0" borderId="31" xfId="0" applyNumberFormat="1" applyFont="1" applyBorder="1" applyAlignment="1">
      <alignment vertical="center"/>
    </xf>
    <xf numFmtId="182" fontId="0" fillId="0" borderId="28" xfId="0" applyNumberFormat="1" applyFont="1" applyBorder="1" applyAlignment="1" quotePrefix="1">
      <alignment horizontal="left" vertical="center"/>
    </xf>
    <xf numFmtId="1" fontId="0" fillId="0" borderId="28" xfId="0" applyNumberFormat="1" applyFont="1" applyBorder="1" applyAlignment="1">
      <alignment horizontal="center" vertical="center"/>
    </xf>
    <xf numFmtId="183" fontId="0" fillId="0" borderId="28" xfId="0" applyNumberFormat="1" applyFont="1" applyBorder="1" applyAlignment="1">
      <alignment vertical="center"/>
    </xf>
    <xf numFmtId="182" fontId="0" fillId="0" borderId="0" xfId="0" applyNumberFormat="1" applyFont="1" applyBorder="1" applyAlignment="1" quotePrefix="1">
      <alignment horizontal="left" vertical="center"/>
    </xf>
    <xf numFmtId="183" fontId="0" fillId="0" borderId="0" xfId="0" applyNumberFormat="1" applyFont="1" applyBorder="1" applyAlignment="1">
      <alignment horizontal="left" vertical="center" indent="3"/>
    </xf>
    <xf numFmtId="18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0" fontId="9" fillId="0" borderId="0" xfId="53" applyFont="1" applyFill="1" applyAlignment="1" applyProtection="1">
      <alignment horizontal="left" vertical="top"/>
      <protection hidden="1"/>
    </xf>
    <xf numFmtId="0" fontId="10" fillId="0" borderId="21" xfId="53" applyFont="1" applyFill="1" applyBorder="1" applyAlignment="1" applyProtection="1">
      <alignment horizontal="center" vertical="center"/>
      <protection hidden="1"/>
    </xf>
    <xf numFmtId="0" fontId="10" fillId="0" borderId="22" xfId="53" applyFont="1" applyFill="1" applyBorder="1" applyAlignment="1" applyProtection="1">
      <alignment horizontal="centerContinuous" vertical="center"/>
      <protection hidden="1"/>
    </xf>
    <xf numFmtId="0" fontId="10" fillId="0" borderId="25" xfId="53" applyFont="1" applyFill="1" applyBorder="1" applyAlignment="1" applyProtection="1">
      <alignment horizontal="centerContinuous" vertical="center"/>
      <protection hidden="1"/>
    </xf>
    <xf numFmtId="0" fontId="10" fillId="0" borderId="0" xfId="53" applyFont="1" applyFill="1" applyAlignment="1" applyProtection="1">
      <alignment horizontal="center" vertical="center"/>
      <protection hidden="1"/>
    </xf>
    <xf numFmtId="0" fontId="6" fillId="0" borderId="15" xfId="53" applyFont="1" applyFill="1" applyBorder="1" applyAlignment="1" applyProtection="1">
      <alignment horizontal="center"/>
      <protection hidden="1"/>
    </xf>
    <xf numFmtId="0" fontId="7" fillId="0" borderId="17" xfId="53" applyFont="1" applyFill="1" applyBorder="1" applyAlignment="1" applyProtection="1">
      <alignment horizontal="center"/>
      <protection hidden="1"/>
    </xf>
    <xf numFmtId="0" fontId="7" fillId="0" borderId="10" xfId="53" applyFont="1" applyFill="1" applyBorder="1" applyAlignment="1" applyProtection="1">
      <alignment horizontal="centerContinuous" vertical="center"/>
      <protection hidden="1"/>
    </xf>
    <xf numFmtId="0" fontId="7" fillId="0" borderId="16" xfId="53" applyFont="1" applyFill="1" applyBorder="1" applyAlignment="1" applyProtection="1">
      <alignment horizontal="centerContinuous" vertical="center"/>
      <protection hidden="1"/>
    </xf>
    <xf numFmtId="0" fontId="7" fillId="0" borderId="0" xfId="53" applyFont="1" applyFill="1" applyAlignment="1" applyProtection="1">
      <alignment horizontal="center" vertical="center"/>
      <protection hidden="1"/>
    </xf>
    <xf numFmtId="0" fontId="6" fillId="0" borderId="15" xfId="53" applyFont="1" applyFill="1" applyBorder="1" applyAlignment="1" applyProtection="1">
      <alignment horizontal="center" vertical="center"/>
      <protection hidden="1"/>
    </xf>
    <xf numFmtId="0" fontId="7" fillId="0" borderId="17" xfId="53" applyFont="1" applyFill="1" applyBorder="1" applyAlignment="1" applyProtection="1">
      <alignment horizontal="center" vertical="center"/>
      <protection hidden="1"/>
    </xf>
    <xf numFmtId="0" fontId="6" fillId="0" borderId="15" xfId="53" applyFont="1" applyFill="1" applyBorder="1" applyAlignment="1" applyProtection="1" quotePrefix="1">
      <alignment horizontal="center" vertical="center"/>
      <protection hidden="1"/>
    </xf>
    <xf numFmtId="0" fontId="7" fillId="0" borderId="15" xfId="53" applyFont="1" applyFill="1" applyBorder="1" applyAlignment="1" applyProtection="1">
      <alignment horizontal="center" vertical="center"/>
      <protection hidden="1"/>
    </xf>
    <xf numFmtId="0" fontId="7" fillId="0" borderId="16" xfId="53" applyFont="1" applyFill="1" applyBorder="1" applyAlignment="1" applyProtection="1">
      <alignment horizontal="center" vertical="center"/>
      <protection hidden="1"/>
    </xf>
    <xf numFmtId="0" fontId="4" fillId="0" borderId="11" xfId="53" applyFont="1" applyFill="1" applyBorder="1" applyAlignment="1" applyProtection="1">
      <alignment horizontal="center" vertical="center"/>
      <protection hidden="1"/>
    </xf>
    <xf numFmtId="0" fontId="4" fillId="0" borderId="13" xfId="53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center" vertical="center"/>
      <protection hidden="1"/>
    </xf>
    <xf numFmtId="0" fontId="5" fillId="0" borderId="15" xfId="53" applyFont="1" applyFill="1" applyBorder="1" applyAlignment="1" applyProtection="1">
      <alignment vertical="center"/>
      <protection hidden="1"/>
    </xf>
    <xf numFmtId="0" fontId="5" fillId="0" borderId="10" xfId="53" applyFont="1" applyFill="1" applyBorder="1" applyAlignment="1" applyProtection="1">
      <alignment horizontal="centerContinuous" vertical="center"/>
      <protection hidden="1"/>
    </xf>
    <xf numFmtId="0" fontId="5" fillId="0" borderId="0" xfId="53" applyFont="1" applyFill="1" applyAlignment="1" applyProtection="1">
      <alignment vertical="center"/>
      <protection hidden="1"/>
    </xf>
    <xf numFmtId="174" fontId="8" fillId="0" borderId="19" xfId="53" applyNumberFormat="1" applyFont="1" applyFill="1" applyBorder="1" applyAlignment="1" applyProtection="1">
      <alignment vertical="center"/>
      <protection hidden="1"/>
    </xf>
    <xf numFmtId="174" fontId="8" fillId="0" borderId="0" xfId="53" applyNumberFormat="1" applyFont="1" applyFill="1" applyAlignment="1" applyProtection="1">
      <alignment vertical="center"/>
      <protection hidden="1"/>
    </xf>
    <xf numFmtId="174" fontId="7" fillId="0" borderId="0" xfId="53" applyNumberFormat="1" applyFont="1" applyFill="1" applyAlignment="1" applyProtection="1">
      <alignment/>
      <protection hidden="1"/>
    </xf>
    <xf numFmtId="174" fontId="7" fillId="0" borderId="0" xfId="53" applyNumberFormat="1" applyFont="1" applyFill="1" applyAlignment="1" applyProtection="1">
      <alignment vertical="center"/>
      <protection hidden="1"/>
    </xf>
    <xf numFmtId="0" fontId="9" fillId="0" borderId="0" xfId="0" applyFont="1" applyAlignment="1">
      <alignment vertical="top"/>
    </xf>
    <xf numFmtId="0" fontId="12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12" fillId="0" borderId="23" xfId="0" applyFont="1" applyBorder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6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top"/>
    </xf>
    <xf numFmtId="0" fontId="1" fillId="0" borderId="18" xfId="0" applyFont="1" applyBorder="1" applyAlignment="1" quotePrefix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 quotePrefix="1">
      <alignment horizontal="center" vertical="top"/>
    </xf>
    <xf numFmtId="0" fontId="8" fillId="0" borderId="15" xfId="0" applyFont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6" fillId="0" borderId="15" xfId="0" applyNumberFormat="1" applyFont="1" applyBorder="1" applyAlignment="1">
      <alignment horizontal="center" vertical="top"/>
    </xf>
    <xf numFmtId="49" fontId="15" fillId="0" borderId="16" xfId="0" applyNumberFormat="1" applyFont="1" applyBorder="1" applyAlignment="1">
      <alignment horizontal="center" vertical="top"/>
    </xf>
    <xf numFmtId="49" fontId="15" fillId="0" borderId="12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5" fillId="0" borderId="15" xfId="0" applyFont="1" applyBorder="1" applyAlignment="1">
      <alignment horizontal="left" vertical="center"/>
    </xf>
    <xf numFmtId="182" fontId="8" fillId="0" borderId="24" xfId="0" applyNumberFormat="1" applyFont="1" applyBorder="1" applyAlignment="1">
      <alignment vertical="center"/>
    </xf>
    <xf numFmtId="178" fontId="8" fillId="0" borderId="20" xfId="0" applyNumberFormat="1" applyFont="1" applyBorder="1" applyAlignment="1">
      <alignment vertical="center"/>
    </xf>
    <xf numFmtId="178" fontId="8" fillId="0" borderId="0" xfId="0" applyNumberFormat="1" applyFont="1" applyAlignment="1">
      <alignment vertical="center"/>
    </xf>
    <xf numFmtId="182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/>
    </xf>
    <xf numFmtId="4" fontId="7" fillId="0" borderId="0" xfId="0" applyNumberFormat="1" applyFont="1" applyAlignment="1" quotePrefix="1">
      <alignment horizontal="right"/>
    </xf>
    <xf numFmtId="4" fontId="7" fillId="0" borderId="0" xfId="0" applyNumberFormat="1" applyFont="1" applyAlignment="1">
      <alignment horizontal="right"/>
    </xf>
    <xf numFmtId="182" fontId="7" fillId="0" borderId="0" xfId="0" applyNumberFormat="1" applyFont="1" applyAlignment="1">
      <alignment vertical="center"/>
    </xf>
    <xf numFmtId="178" fontId="7" fillId="0" borderId="0" xfId="0" applyNumberFormat="1" applyFont="1" applyAlignment="1">
      <alignment horizontal="right" vertical="center"/>
    </xf>
    <xf numFmtId="178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32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" vertical="top"/>
    </xf>
    <xf numFmtId="49" fontId="15" fillId="0" borderId="17" xfId="0" applyNumberFormat="1" applyFont="1" applyBorder="1" applyAlignment="1">
      <alignment horizontal="center" vertical="top"/>
    </xf>
    <xf numFmtId="0" fontId="16" fillId="0" borderId="0" xfId="0" applyFont="1" applyAlignment="1">
      <alignment horizontal="centerContinuous"/>
    </xf>
    <xf numFmtId="186" fontId="16" fillId="0" borderId="0" xfId="0" applyNumberFormat="1" applyFont="1" applyAlignment="1">
      <alignment horizontal="centerContinuous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Continuous" vertical="top"/>
    </xf>
    <xf numFmtId="186" fontId="16" fillId="0" borderId="0" xfId="0" applyNumberFormat="1" applyFont="1" applyAlignment="1">
      <alignment horizontal="centerContinuous"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186" fontId="17" fillId="0" borderId="0" xfId="0" applyNumberFormat="1" applyFont="1" applyAlignment="1">
      <alignment horizontal="right" vertical="center"/>
    </xf>
    <xf numFmtId="0" fontId="17" fillId="0" borderId="33" xfId="0" applyFont="1" applyBorder="1" applyAlignment="1">
      <alignment horizontal="centerContinuous" vertical="center"/>
    </xf>
    <xf numFmtId="0" fontId="17" fillId="0" borderId="28" xfId="0" applyFont="1" applyBorder="1" applyAlignment="1">
      <alignment horizontal="centerContinuous" vertical="center"/>
    </xf>
    <xf numFmtId="186" fontId="17" fillId="0" borderId="28" xfId="0" applyNumberFormat="1" applyFont="1" applyBorder="1" applyAlignment="1">
      <alignment horizontal="centerContinuous" vertical="center"/>
    </xf>
    <xf numFmtId="186" fontId="17" fillId="0" borderId="34" xfId="0" applyNumberFormat="1" applyFont="1" applyBorder="1" applyAlignment="1">
      <alignment horizontal="centerContinuous" vertic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186" fontId="6" fillId="0" borderId="36" xfId="0" applyNumberFormat="1" applyFont="1" applyBorder="1" applyAlignment="1">
      <alignment horizontal="center"/>
    </xf>
    <xf numFmtId="186" fontId="6" fillId="0" borderId="37" xfId="0" applyNumberFormat="1" applyFont="1" applyBorder="1" applyAlignment="1">
      <alignment horizontal="center"/>
    </xf>
    <xf numFmtId="186" fontId="6" fillId="0" borderId="3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186" fontId="6" fillId="0" borderId="13" xfId="0" applyNumberFormat="1" applyFont="1" applyBorder="1" applyAlignment="1" quotePrefix="1">
      <alignment horizontal="center" vertical="top"/>
    </xf>
    <xf numFmtId="186" fontId="6" fillId="0" borderId="40" xfId="0" applyNumberFormat="1" applyFont="1" applyBorder="1" applyAlignment="1" quotePrefix="1">
      <alignment horizontal="center" vertical="top"/>
    </xf>
    <xf numFmtId="186" fontId="6" fillId="0" borderId="14" xfId="0" applyNumberFormat="1" applyFont="1" applyBorder="1" applyAlignment="1" quotePrefix="1">
      <alignment horizontal="center" vertical="top"/>
    </xf>
    <xf numFmtId="0" fontId="6" fillId="0" borderId="0" xfId="0" applyFont="1" applyAlignment="1">
      <alignment horizontal="center" vertical="top"/>
    </xf>
    <xf numFmtId="187" fontId="5" fillId="0" borderId="41" xfId="0" applyNumberFormat="1" applyFont="1" applyBorder="1" applyAlignment="1">
      <alignment horizontal="center" vertical="top"/>
    </xf>
    <xf numFmtId="187" fontId="5" fillId="0" borderId="17" xfId="0" applyNumberFormat="1" applyFont="1" applyBorder="1" applyAlignment="1">
      <alignment horizontal="center" vertical="top"/>
    </xf>
    <xf numFmtId="187" fontId="6" fillId="0" borderId="17" xfId="0" applyNumberFormat="1" applyFont="1" applyBorder="1" applyAlignment="1">
      <alignment horizontal="right" vertical="top"/>
    </xf>
    <xf numFmtId="187" fontId="6" fillId="0" borderId="42" xfId="0" applyNumberFormat="1" applyFont="1" applyBorder="1" applyAlignment="1">
      <alignment horizontal="right" vertical="top"/>
    </xf>
    <xf numFmtId="187" fontId="6" fillId="0" borderId="18" xfId="0" applyNumberFormat="1" applyFont="1" applyBorder="1" applyAlignment="1">
      <alignment horizontal="right" vertical="top"/>
    </xf>
    <xf numFmtId="187" fontId="5" fillId="0" borderId="0" xfId="0" applyNumberFormat="1" applyFont="1" applyAlignment="1">
      <alignment vertical="top"/>
    </xf>
    <xf numFmtId="187" fontId="5" fillId="0" borderId="41" xfId="0" applyNumberFormat="1" applyFont="1" applyBorder="1" applyAlignment="1">
      <alignment horizontal="center"/>
    </xf>
    <xf numFmtId="187" fontId="6" fillId="0" borderId="17" xfId="0" applyNumberFormat="1" applyFont="1" applyBorder="1" applyAlignment="1">
      <alignment horizontal="left"/>
    </xf>
    <xf numFmtId="187" fontId="6" fillId="0" borderId="17" xfId="0" applyNumberFormat="1" applyFont="1" applyBorder="1" applyAlignment="1">
      <alignment horizontal="right"/>
    </xf>
    <xf numFmtId="187" fontId="6" fillId="0" borderId="42" xfId="0" applyNumberFormat="1" applyFont="1" applyBorder="1" applyAlignment="1">
      <alignment horizontal="right"/>
    </xf>
    <xf numFmtId="187" fontId="5" fillId="0" borderId="17" xfId="0" applyNumberFormat="1" applyFont="1" applyBorder="1" applyAlignment="1">
      <alignment horizontal="center"/>
    </xf>
    <xf numFmtId="187" fontId="6" fillId="0" borderId="18" xfId="0" applyNumberFormat="1" applyFont="1" applyBorder="1" applyAlignment="1">
      <alignment horizontal="right"/>
    </xf>
    <xf numFmtId="187" fontId="5" fillId="0" borderId="0" xfId="0" applyNumberFormat="1" applyFont="1" applyAlignment="1">
      <alignment/>
    </xf>
    <xf numFmtId="187" fontId="5" fillId="0" borderId="41" xfId="0" applyNumberFormat="1" applyFont="1" applyBorder="1" applyAlignment="1">
      <alignment horizontal="center" vertical="center"/>
    </xf>
    <xf numFmtId="187" fontId="5" fillId="0" borderId="17" xfId="0" applyNumberFormat="1" applyFont="1" applyBorder="1" applyAlignment="1">
      <alignment horizontal="left" vertical="center"/>
    </xf>
    <xf numFmtId="187" fontId="6" fillId="0" borderId="17" xfId="0" applyNumberFormat="1" applyFont="1" applyBorder="1" applyAlignment="1">
      <alignment horizontal="right" vertical="center"/>
    </xf>
    <xf numFmtId="187" fontId="6" fillId="0" borderId="42" xfId="0" applyNumberFormat="1" applyFont="1" applyBorder="1" applyAlignment="1" quotePrefix="1">
      <alignment horizontal="right" vertical="center"/>
    </xf>
    <xf numFmtId="187" fontId="5" fillId="0" borderId="17" xfId="0" applyNumberFormat="1" applyFont="1" applyBorder="1" applyAlignment="1">
      <alignment horizontal="center" vertical="center"/>
    </xf>
    <xf numFmtId="187" fontId="6" fillId="0" borderId="18" xfId="0" applyNumberFormat="1" applyFont="1" applyBorder="1" applyAlignment="1">
      <alignment horizontal="right" vertical="center"/>
    </xf>
    <xf numFmtId="187" fontId="5" fillId="0" borderId="0" xfId="0" applyNumberFormat="1" applyFont="1" applyAlignment="1">
      <alignment vertical="center"/>
    </xf>
    <xf numFmtId="187" fontId="6" fillId="0" borderId="17" xfId="0" applyNumberFormat="1" applyFont="1" applyBorder="1" applyAlignment="1" quotePrefix="1">
      <alignment horizontal="right" vertical="center"/>
    </xf>
    <xf numFmtId="187" fontId="6" fillId="0" borderId="42" xfId="0" applyNumberFormat="1" applyFont="1" applyBorder="1" applyAlignment="1">
      <alignment horizontal="right" vertical="center"/>
    </xf>
    <xf numFmtId="187" fontId="5" fillId="0" borderId="17" xfId="0" applyNumberFormat="1" applyFont="1" applyBorder="1" applyAlignment="1">
      <alignment vertical="center"/>
    </xf>
    <xf numFmtId="187" fontId="6" fillId="0" borderId="17" xfId="0" applyNumberFormat="1" applyFont="1" applyBorder="1" applyAlignment="1">
      <alignment vertical="center"/>
    </xf>
    <xf numFmtId="187" fontId="5" fillId="0" borderId="43" xfId="0" applyNumberFormat="1" applyFont="1" applyBorder="1" applyAlignment="1">
      <alignment horizontal="center" vertical="center"/>
    </xf>
    <xf numFmtId="187" fontId="5" fillId="0" borderId="16" xfId="0" applyNumberFormat="1" applyFont="1" applyBorder="1" applyAlignment="1">
      <alignment vertical="center"/>
    </xf>
    <xf numFmtId="187" fontId="6" fillId="0" borderId="16" xfId="0" applyNumberFormat="1" applyFont="1" applyBorder="1" applyAlignment="1">
      <alignment horizontal="right" vertical="center"/>
    </xf>
    <xf numFmtId="187" fontId="6" fillId="0" borderId="44" xfId="0" applyNumberFormat="1" applyFont="1" applyBorder="1" applyAlignment="1">
      <alignment horizontal="right" vertical="center"/>
    </xf>
    <xf numFmtId="187" fontId="5" fillId="0" borderId="16" xfId="0" applyNumberFormat="1" applyFont="1" applyBorder="1" applyAlignment="1">
      <alignment horizontal="center" vertical="center"/>
    </xf>
    <xf numFmtId="187" fontId="6" fillId="0" borderId="12" xfId="0" applyNumberFormat="1" applyFont="1" applyBorder="1" applyAlignment="1">
      <alignment horizontal="right" vertical="center"/>
    </xf>
    <xf numFmtId="187" fontId="6" fillId="0" borderId="0" xfId="0" applyNumberFormat="1" applyFont="1" applyAlignment="1">
      <alignment vertical="center"/>
    </xf>
    <xf numFmtId="187" fontId="6" fillId="0" borderId="45" xfId="0" applyNumberFormat="1" applyFont="1" applyBorder="1" applyAlignment="1">
      <alignment horizontal="center" vertical="center"/>
    </xf>
    <xf numFmtId="187" fontId="6" fillId="0" borderId="46" xfId="0" applyNumberFormat="1" applyFont="1" applyBorder="1" applyAlignment="1">
      <alignment vertical="center"/>
    </xf>
    <xf numFmtId="187" fontId="6" fillId="0" borderId="46" xfId="0" applyNumberFormat="1" applyFont="1" applyBorder="1" applyAlignment="1">
      <alignment horizontal="right" vertical="center"/>
    </xf>
    <xf numFmtId="187" fontId="6" fillId="0" borderId="47" xfId="0" applyNumberFormat="1" applyFont="1" applyBorder="1" applyAlignment="1">
      <alignment horizontal="right" vertical="center"/>
    </xf>
    <xf numFmtId="187" fontId="6" fillId="0" borderId="48" xfId="0" applyNumberFormat="1" applyFont="1" applyBorder="1" applyAlignment="1">
      <alignment horizontal="center" vertical="center"/>
    </xf>
    <xf numFmtId="187" fontId="6" fillId="0" borderId="49" xfId="0" applyNumberFormat="1" applyFont="1" applyBorder="1" applyAlignment="1">
      <alignment horizontal="right" vertical="center"/>
    </xf>
    <xf numFmtId="187" fontId="6" fillId="0" borderId="0" xfId="0" applyNumberFormat="1" applyFont="1" applyBorder="1" applyAlignment="1">
      <alignment horizontal="center" vertical="center"/>
    </xf>
    <xf numFmtId="187" fontId="6" fillId="0" borderId="0" xfId="0" applyNumberFormat="1" applyFont="1" applyBorder="1" applyAlignment="1">
      <alignment vertical="center"/>
    </xf>
    <xf numFmtId="187" fontId="6" fillId="0" borderId="0" xfId="0" applyNumberFormat="1" applyFont="1" applyBorder="1" applyAlignment="1">
      <alignment horizontal="right" vertical="center"/>
    </xf>
    <xf numFmtId="187" fontId="5" fillId="0" borderId="0" xfId="0" applyNumberFormat="1" applyFont="1" applyBorder="1" applyAlignment="1">
      <alignment vertical="center"/>
    </xf>
    <xf numFmtId="187" fontId="17" fillId="0" borderId="33" xfId="0" applyNumberFormat="1" applyFont="1" applyBorder="1" applyAlignment="1">
      <alignment horizontal="centerContinuous" vertical="center"/>
    </xf>
    <xf numFmtId="187" fontId="17" fillId="0" borderId="28" xfId="0" applyNumberFormat="1" applyFont="1" applyBorder="1" applyAlignment="1">
      <alignment horizontal="centerContinuous" vertical="center"/>
    </xf>
    <xf numFmtId="187" fontId="17" fillId="0" borderId="34" xfId="0" applyNumberFormat="1" applyFont="1" applyBorder="1" applyAlignment="1">
      <alignment horizontal="centerContinuous" vertical="center"/>
    </xf>
    <xf numFmtId="187" fontId="17" fillId="0" borderId="0" xfId="0" applyNumberFormat="1" applyFont="1" applyAlignment="1">
      <alignment horizontal="right" vertical="center"/>
    </xf>
    <xf numFmtId="187" fontId="6" fillId="0" borderId="35" xfId="0" applyNumberFormat="1" applyFont="1" applyBorder="1" applyAlignment="1">
      <alignment horizontal="center"/>
    </xf>
    <xf numFmtId="187" fontId="6" fillId="0" borderId="36" xfId="0" applyNumberFormat="1" applyFont="1" applyBorder="1" applyAlignment="1">
      <alignment horizontal="center"/>
    </xf>
    <xf numFmtId="187" fontId="6" fillId="0" borderId="37" xfId="0" applyNumberFormat="1" applyFont="1" applyBorder="1" applyAlignment="1">
      <alignment horizontal="center"/>
    </xf>
    <xf numFmtId="187" fontId="6" fillId="0" borderId="38" xfId="0" applyNumberFormat="1" applyFont="1" applyBorder="1" applyAlignment="1">
      <alignment horizontal="center"/>
    </xf>
    <xf numFmtId="187" fontId="6" fillId="0" borderId="0" xfId="0" applyNumberFormat="1" applyFont="1" applyAlignment="1">
      <alignment horizontal="center"/>
    </xf>
    <xf numFmtId="187" fontId="6" fillId="0" borderId="0" xfId="0" applyNumberFormat="1" applyFont="1" applyAlignment="1">
      <alignment horizontal="center" vertical="top"/>
    </xf>
    <xf numFmtId="187" fontId="6" fillId="0" borderId="17" xfId="0" applyNumberFormat="1" applyFont="1" applyBorder="1" applyAlignment="1">
      <alignment horizontal="left" vertical="center"/>
    </xf>
    <xf numFmtId="187" fontId="5" fillId="0" borderId="41" xfId="0" applyNumberFormat="1" applyFont="1" applyBorder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186" fontId="5" fillId="0" borderId="0" xfId="0" applyNumberFormat="1" applyFont="1" applyAlignment="1">
      <alignment horizontal="righ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E307" xfId="51"/>
    <cellStyle name="Standard_E309" xfId="52"/>
    <cellStyle name="Standard_E310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13</xdr:col>
      <xdr:colOff>0</xdr:colOff>
      <xdr:row>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3106400" y="447675"/>
          <a:ext cx="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Leistungen zur Aufrechterh.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 Unternehmens der Landwirtschaft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3315950" y="447675"/>
          <a:ext cx="0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Leistungen zur Aufrechterh.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 Unternehmens der Landwirtschaft</a:t>
          </a:r>
        </a:p>
      </xdr:txBody>
    </xdr:sp>
    <xdr:clientData/>
  </xdr:twoCellAnchor>
  <xdr:twoCellAnchor>
    <xdr:from>
      <xdr:col>11</xdr:col>
      <xdr:colOff>0</xdr:colOff>
      <xdr:row>3</xdr:row>
      <xdr:rowOff>85725</xdr:rowOff>
    </xdr:from>
    <xdr:to>
      <xdr:col>11</xdr:col>
      <xdr:colOff>0</xdr:colOff>
      <xdr:row>5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3315950" y="1143000"/>
          <a:ext cx="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Ausgleichs-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7</xdr:col>
      <xdr:colOff>0</xdr:colOff>
      <xdr:row>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725025" y="457200"/>
          <a:ext cx="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Leistungen zur Aufrechterh.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 Unternehmens der Landwirtschaft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13</xdr:col>
      <xdr:colOff>0</xdr:colOff>
      <xdr:row>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3296900" y="447675"/>
          <a:ext cx="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Leistungen zur Aufrechterh.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 Unternehmens der Landwirtschaft</a:t>
          </a:r>
        </a:p>
      </xdr:txBody>
    </xdr:sp>
    <xdr:clientData/>
  </xdr:twoCellAnchor>
  <xdr:twoCellAnchor>
    <xdr:from>
      <xdr:col>13</xdr:col>
      <xdr:colOff>0</xdr:colOff>
      <xdr:row>3</xdr:row>
      <xdr:rowOff>85725</xdr:rowOff>
    </xdr:from>
    <xdr:to>
      <xdr:col>13</xdr:col>
      <xdr:colOff>0</xdr:colOff>
      <xdr:row>5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3296900" y="1162050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Ausgleichs-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3</xdr:row>
      <xdr:rowOff>209550</xdr:rowOff>
    </xdr:from>
    <xdr:to>
      <xdr:col>12</xdr:col>
      <xdr:colOff>1066800</xdr:colOff>
      <xdr:row>6</xdr:row>
      <xdr:rowOff>228600</xdr:rowOff>
    </xdr:to>
    <xdr:sp>
      <xdr:nvSpPr>
        <xdr:cNvPr id="1" name="Text 1"/>
        <xdr:cNvSpPr txBox="1">
          <a:spLocks noChangeArrowheads="1"/>
        </xdr:cNvSpPr>
      </xdr:nvSpPr>
      <xdr:spPr>
        <a:xfrm>
          <a:off x="9486900" y="1247775"/>
          <a:ext cx="1047750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6</xdr:row>
      <xdr:rowOff>171450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0563225" y="1190625"/>
          <a:ext cx="0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Beitragsjahre</a:t>
          </a:r>
        </a:p>
      </xdr:txBody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6</xdr:row>
      <xdr:rowOff>171450</xdr:rowOff>
    </xdr:to>
    <xdr:sp>
      <xdr:nvSpPr>
        <xdr:cNvPr id="3" name="Text 9"/>
        <xdr:cNvSpPr txBox="1">
          <a:spLocks noChangeArrowheads="1"/>
        </xdr:cNvSpPr>
      </xdr:nvSpPr>
      <xdr:spPr>
        <a:xfrm>
          <a:off x="10563225" y="1190625"/>
          <a:ext cx="0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Beitragsjahre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6</xdr:row>
      <xdr:rowOff>228600</xdr:rowOff>
    </xdr:to>
    <xdr:sp>
      <xdr:nvSpPr>
        <xdr:cNvPr id="4" name="Text 10"/>
        <xdr:cNvSpPr txBox="1">
          <a:spLocks noChangeArrowheads="1"/>
        </xdr:cNvSpPr>
      </xdr:nvSpPr>
      <xdr:spPr>
        <a:xfrm>
          <a:off x="10563225" y="1247775"/>
          <a:ext cx="0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Beitragsjahre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6</xdr:row>
      <xdr:rowOff>228600</xdr:rowOff>
    </xdr:to>
    <xdr:sp>
      <xdr:nvSpPr>
        <xdr:cNvPr id="5" name="Text 19"/>
        <xdr:cNvSpPr txBox="1">
          <a:spLocks noChangeArrowheads="1"/>
        </xdr:cNvSpPr>
      </xdr:nvSpPr>
      <xdr:spPr>
        <a:xfrm>
          <a:off x="10563225" y="1247775"/>
          <a:ext cx="0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6</xdr:row>
      <xdr:rowOff>228600</xdr:rowOff>
    </xdr:to>
    <xdr:sp>
      <xdr:nvSpPr>
        <xdr:cNvPr id="6" name="Text 20"/>
        <xdr:cNvSpPr txBox="1">
          <a:spLocks noChangeArrowheads="1"/>
        </xdr:cNvSpPr>
      </xdr:nvSpPr>
      <xdr:spPr>
        <a:xfrm>
          <a:off x="10563225" y="1247775"/>
          <a:ext cx="0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6</xdr:row>
      <xdr:rowOff>228600</xdr:rowOff>
    </xdr:to>
    <xdr:sp>
      <xdr:nvSpPr>
        <xdr:cNvPr id="7" name="Text 21"/>
        <xdr:cNvSpPr txBox="1">
          <a:spLocks noChangeArrowheads="1"/>
        </xdr:cNvSpPr>
      </xdr:nvSpPr>
      <xdr:spPr>
        <a:xfrm>
          <a:off x="10563225" y="1247775"/>
          <a:ext cx="0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6</xdr:row>
      <xdr:rowOff>228600</xdr:rowOff>
    </xdr:to>
    <xdr:sp>
      <xdr:nvSpPr>
        <xdr:cNvPr id="8" name="Text 22"/>
        <xdr:cNvSpPr txBox="1">
          <a:spLocks noChangeArrowheads="1"/>
        </xdr:cNvSpPr>
      </xdr:nvSpPr>
      <xdr:spPr>
        <a:xfrm>
          <a:off x="10563225" y="1247775"/>
          <a:ext cx="0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6</xdr:row>
      <xdr:rowOff>228600</xdr:rowOff>
    </xdr:to>
    <xdr:sp>
      <xdr:nvSpPr>
        <xdr:cNvPr id="9" name="Text 23"/>
        <xdr:cNvSpPr txBox="1">
          <a:spLocks noChangeArrowheads="1"/>
        </xdr:cNvSpPr>
      </xdr:nvSpPr>
      <xdr:spPr>
        <a:xfrm>
          <a:off x="10563225" y="1247775"/>
          <a:ext cx="0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6</xdr:row>
      <xdr:rowOff>228600</xdr:rowOff>
    </xdr:to>
    <xdr:sp>
      <xdr:nvSpPr>
        <xdr:cNvPr id="10" name="Text 24"/>
        <xdr:cNvSpPr txBox="1">
          <a:spLocks noChangeArrowheads="1"/>
        </xdr:cNvSpPr>
      </xdr:nvSpPr>
      <xdr:spPr>
        <a:xfrm>
          <a:off x="10563225" y="1247775"/>
          <a:ext cx="0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6</xdr:row>
      <xdr:rowOff>228600</xdr:rowOff>
    </xdr:to>
    <xdr:sp>
      <xdr:nvSpPr>
        <xdr:cNvPr id="11" name="Text 25"/>
        <xdr:cNvSpPr txBox="1">
          <a:spLocks noChangeArrowheads="1"/>
        </xdr:cNvSpPr>
      </xdr:nvSpPr>
      <xdr:spPr>
        <a:xfrm>
          <a:off x="10563225" y="1247775"/>
          <a:ext cx="0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6</xdr:row>
      <xdr:rowOff>228600</xdr:rowOff>
    </xdr:to>
    <xdr:sp>
      <xdr:nvSpPr>
        <xdr:cNvPr id="12" name="Text 26"/>
        <xdr:cNvSpPr txBox="1">
          <a:spLocks noChangeArrowheads="1"/>
        </xdr:cNvSpPr>
      </xdr:nvSpPr>
      <xdr:spPr>
        <a:xfrm>
          <a:off x="10563225" y="1247775"/>
          <a:ext cx="0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</xdr:row>
      <xdr:rowOff>152400</xdr:rowOff>
    </xdr:from>
    <xdr:to>
      <xdr:col>13</xdr:col>
      <xdr:colOff>0</xdr:colOff>
      <xdr:row>7</xdr:row>
      <xdr:rowOff>171450</xdr:rowOff>
    </xdr:to>
    <xdr:sp>
      <xdr:nvSpPr>
        <xdr:cNvPr id="1" name="Text 3"/>
        <xdr:cNvSpPr txBox="1">
          <a:spLocks noChangeArrowheads="1"/>
        </xdr:cNvSpPr>
      </xdr:nvSpPr>
      <xdr:spPr>
        <a:xfrm>
          <a:off x="10725150" y="1162050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Beitragsjahre</a:t>
          </a:r>
        </a:p>
      </xdr:txBody>
    </xdr:sp>
    <xdr:clientData/>
  </xdr:twoCellAnchor>
  <xdr:twoCellAnchor>
    <xdr:from>
      <xdr:col>13</xdr:col>
      <xdr:colOff>0</xdr:colOff>
      <xdr:row>3</xdr:row>
      <xdr:rowOff>152400</xdr:rowOff>
    </xdr:from>
    <xdr:to>
      <xdr:col>13</xdr:col>
      <xdr:colOff>0</xdr:colOff>
      <xdr:row>7</xdr:row>
      <xdr:rowOff>171450</xdr:rowOff>
    </xdr:to>
    <xdr:sp>
      <xdr:nvSpPr>
        <xdr:cNvPr id="2" name="Text 9"/>
        <xdr:cNvSpPr txBox="1">
          <a:spLocks noChangeArrowheads="1"/>
        </xdr:cNvSpPr>
      </xdr:nvSpPr>
      <xdr:spPr>
        <a:xfrm>
          <a:off x="10725150" y="1162050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Beitragsjahre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7</xdr:row>
      <xdr:rowOff>228600</xdr:rowOff>
    </xdr:to>
    <xdr:sp>
      <xdr:nvSpPr>
        <xdr:cNvPr id="3" name="Text 10"/>
        <xdr:cNvSpPr txBox="1">
          <a:spLocks noChangeArrowheads="1"/>
        </xdr:cNvSpPr>
      </xdr:nvSpPr>
      <xdr:spPr>
        <a:xfrm>
          <a:off x="10725150" y="1219200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Beitragsjahre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7</xdr:row>
      <xdr:rowOff>228600</xdr:rowOff>
    </xdr:to>
    <xdr:sp>
      <xdr:nvSpPr>
        <xdr:cNvPr id="4" name="Text 19"/>
        <xdr:cNvSpPr txBox="1">
          <a:spLocks noChangeArrowheads="1"/>
        </xdr:cNvSpPr>
      </xdr:nvSpPr>
      <xdr:spPr>
        <a:xfrm>
          <a:off x="10725150" y="1219200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7</xdr:row>
      <xdr:rowOff>228600</xdr:rowOff>
    </xdr:to>
    <xdr:sp>
      <xdr:nvSpPr>
        <xdr:cNvPr id="5" name="Text 20"/>
        <xdr:cNvSpPr txBox="1">
          <a:spLocks noChangeArrowheads="1"/>
        </xdr:cNvSpPr>
      </xdr:nvSpPr>
      <xdr:spPr>
        <a:xfrm>
          <a:off x="10725150" y="1219200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7</xdr:row>
      <xdr:rowOff>228600</xdr:rowOff>
    </xdr:to>
    <xdr:sp>
      <xdr:nvSpPr>
        <xdr:cNvPr id="6" name="Text 21"/>
        <xdr:cNvSpPr txBox="1">
          <a:spLocks noChangeArrowheads="1"/>
        </xdr:cNvSpPr>
      </xdr:nvSpPr>
      <xdr:spPr>
        <a:xfrm>
          <a:off x="10725150" y="1219200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7</xdr:row>
      <xdr:rowOff>228600</xdr:rowOff>
    </xdr:to>
    <xdr:sp>
      <xdr:nvSpPr>
        <xdr:cNvPr id="7" name="Text 22"/>
        <xdr:cNvSpPr txBox="1">
          <a:spLocks noChangeArrowheads="1"/>
        </xdr:cNvSpPr>
      </xdr:nvSpPr>
      <xdr:spPr>
        <a:xfrm>
          <a:off x="10725150" y="1219200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7</xdr:row>
      <xdr:rowOff>228600</xdr:rowOff>
    </xdr:to>
    <xdr:sp>
      <xdr:nvSpPr>
        <xdr:cNvPr id="8" name="Text 23"/>
        <xdr:cNvSpPr txBox="1">
          <a:spLocks noChangeArrowheads="1"/>
        </xdr:cNvSpPr>
      </xdr:nvSpPr>
      <xdr:spPr>
        <a:xfrm>
          <a:off x="10725150" y="1219200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7</xdr:row>
      <xdr:rowOff>228600</xdr:rowOff>
    </xdr:to>
    <xdr:sp>
      <xdr:nvSpPr>
        <xdr:cNvPr id="9" name="Text 24"/>
        <xdr:cNvSpPr txBox="1">
          <a:spLocks noChangeArrowheads="1"/>
        </xdr:cNvSpPr>
      </xdr:nvSpPr>
      <xdr:spPr>
        <a:xfrm>
          <a:off x="10725150" y="1219200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7</xdr:row>
      <xdr:rowOff>228600</xdr:rowOff>
    </xdr:to>
    <xdr:sp>
      <xdr:nvSpPr>
        <xdr:cNvPr id="10" name="Text 25"/>
        <xdr:cNvSpPr txBox="1">
          <a:spLocks noChangeArrowheads="1"/>
        </xdr:cNvSpPr>
      </xdr:nvSpPr>
      <xdr:spPr>
        <a:xfrm>
          <a:off x="10725150" y="1219200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0</xdr:colOff>
      <xdr:row>7</xdr:row>
      <xdr:rowOff>228600</xdr:rowOff>
    </xdr:to>
    <xdr:sp>
      <xdr:nvSpPr>
        <xdr:cNvPr id="11" name="Text 26"/>
        <xdr:cNvSpPr txBox="1">
          <a:spLocks noChangeArrowheads="1"/>
        </xdr:cNvSpPr>
      </xdr:nvSpPr>
      <xdr:spPr>
        <a:xfrm>
          <a:off x="10725150" y="1219200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durchschnittl.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der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anrechenbaren Zeiten</a:t>
          </a:r>
        </a:p>
      </xdr:txBody>
    </xdr:sp>
    <xdr:clientData/>
  </xdr:twoCellAnchor>
  <xdr:twoCellAnchor>
    <xdr:from>
      <xdr:col>0</xdr:col>
      <xdr:colOff>28575</xdr:colOff>
      <xdr:row>2</xdr:row>
      <xdr:rowOff>266700</xdr:rowOff>
    </xdr:from>
    <xdr:to>
      <xdr:col>0</xdr:col>
      <xdr:colOff>1352550</xdr:colOff>
      <xdr:row>4</xdr:row>
      <xdr:rowOff>38100</xdr:rowOff>
    </xdr:to>
    <xdr:sp>
      <xdr:nvSpPr>
        <xdr:cNvPr id="12" name="Text 27"/>
        <xdr:cNvSpPr txBox="1">
          <a:spLocks noChangeArrowheads="1"/>
        </xdr:cNvSpPr>
      </xdr:nvSpPr>
      <xdr:spPr>
        <a:xfrm>
          <a:off x="28575" y="895350"/>
          <a:ext cx="132397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Zeiten insgesamt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0</xdr:colOff>
      <xdr:row>2</xdr:row>
      <xdr:rowOff>266700</xdr:rowOff>
    </xdr:from>
    <xdr:to>
      <xdr:col>13</xdr:col>
      <xdr:colOff>0</xdr:colOff>
      <xdr:row>4</xdr:row>
      <xdr:rowOff>38100</xdr:rowOff>
    </xdr:to>
    <xdr:sp>
      <xdr:nvSpPr>
        <xdr:cNvPr id="13" name="Text 28"/>
        <xdr:cNvSpPr txBox="1">
          <a:spLocks noChangeArrowheads="1"/>
        </xdr:cNvSpPr>
      </xdr:nvSpPr>
      <xdr:spPr>
        <a:xfrm>
          <a:off x="10725150" y="895350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Zeiten insgesamt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0</xdr:colOff>
      <xdr:row>2</xdr:row>
      <xdr:rowOff>266700</xdr:rowOff>
    </xdr:from>
    <xdr:to>
      <xdr:col>13</xdr:col>
      <xdr:colOff>0</xdr:colOff>
      <xdr:row>4</xdr:row>
      <xdr:rowOff>38100</xdr:rowOff>
    </xdr:to>
    <xdr:sp>
      <xdr:nvSpPr>
        <xdr:cNvPr id="14" name="Text 29"/>
        <xdr:cNvSpPr txBox="1">
          <a:spLocks noChangeArrowheads="1"/>
        </xdr:cNvSpPr>
      </xdr:nvSpPr>
      <xdr:spPr>
        <a:xfrm>
          <a:off x="10725150" y="895350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Zeiten insgesamt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0</xdr:colOff>
      <xdr:row>2</xdr:row>
      <xdr:rowOff>266700</xdr:rowOff>
    </xdr:from>
    <xdr:to>
      <xdr:col>13</xdr:col>
      <xdr:colOff>0</xdr:colOff>
      <xdr:row>4</xdr:row>
      <xdr:rowOff>38100</xdr:rowOff>
    </xdr:to>
    <xdr:sp>
      <xdr:nvSpPr>
        <xdr:cNvPr id="15" name="Text 30"/>
        <xdr:cNvSpPr txBox="1">
          <a:spLocks noChangeArrowheads="1"/>
        </xdr:cNvSpPr>
      </xdr:nvSpPr>
      <xdr:spPr>
        <a:xfrm>
          <a:off x="10725150" y="895350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Anrechenbare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Zeiten insgesamt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7</xdr:col>
      <xdr:colOff>0</xdr:colOff>
      <xdr:row>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725025" y="457200"/>
          <a:ext cx="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Leistungen zur Aufrechterh.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 Unternehmens der Landwirtschaft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="60" zoomScaleNormal="75" zoomScalePageLayoutView="0" workbookViewId="0" topLeftCell="A1">
      <selection activeCell="A2" sqref="A2"/>
    </sheetView>
  </sheetViews>
  <sheetFormatPr defaultColWidth="18.28125" defaultRowHeight="12.75"/>
  <cols>
    <col min="1" max="1" width="32.00390625" style="2" customWidth="1"/>
    <col min="2" max="13" width="13.7109375" style="2" customWidth="1"/>
    <col min="14" max="16384" width="18.28125" style="2" customWidth="1"/>
  </cols>
  <sheetData>
    <row r="1" s="28" customFormat="1" ht="35.25" customHeight="1" thickBot="1">
      <c r="A1" s="28" t="s">
        <v>0</v>
      </c>
    </row>
    <row r="2" spans="1:13" s="32" customFormat="1" ht="30" customHeight="1" thickTop="1">
      <c r="A2" s="29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4" customFormat="1" ht="21" customHeight="1">
      <c r="A3" s="24"/>
      <c r="B3" s="11" t="s">
        <v>2</v>
      </c>
      <c r="C3" s="11"/>
      <c r="D3" s="11"/>
      <c r="E3" s="12"/>
      <c r="F3" s="12" t="s">
        <v>3</v>
      </c>
      <c r="G3" s="12"/>
      <c r="H3" s="12"/>
      <c r="I3" s="12"/>
      <c r="J3" s="12"/>
      <c r="K3" s="33"/>
      <c r="L3" s="11" t="s">
        <v>4</v>
      </c>
      <c r="M3" s="13"/>
    </row>
    <row r="4" spans="1:13" s="14" customFormat="1" ht="19.5" customHeight="1">
      <c r="A4" s="9" t="s">
        <v>30</v>
      </c>
      <c r="B4" s="36" t="s">
        <v>5</v>
      </c>
      <c r="C4" s="36" t="s">
        <v>6</v>
      </c>
      <c r="D4" s="36" t="s">
        <v>6</v>
      </c>
      <c r="E4" s="15"/>
      <c r="F4" s="36" t="s">
        <v>5</v>
      </c>
      <c r="G4" s="36" t="s">
        <v>6</v>
      </c>
      <c r="H4" s="36" t="s">
        <v>6</v>
      </c>
      <c r="I4" s="36"/>
      <c r="J4" s="15"/>
      <c r="K4" s="34" t="s">
        <v>7</v>
      </c>
      <c r="L4" s="15"/>
      <c r="M4" s="17"/>
    </row>
    <row r="5" spans="1:13" s="14" customFormat="1" ht="15" customHeight="1">
      <c r="A5" s="38" t="s">
        <v>31</v>
      </c>
      <c r="B5" s="36" t="s">
        <v>8</v>
      </c>
      <c r="C5" s="36" t="s">
        <v>9</v>
      </c>
      <c r="D5" s="36" t="s">
        <v>10</v>
      </c>
      <c r="E5" s="35" t="s">
        <v>11</v>
      </c>
      <c r="F5" s="36" t="s">
        <v>8</v>
      </c>
      <c r="G5" s="36" t="s">
        <v>9</v>
      </c>
      <c r="H5" s="36" t="s">
        <v>10</v>
      </c>
      <c r="I5" s="36" t="s">
        <v>12</v>
      </c>
      <c r="J5" s="35" t="s">
        <v>11</v>
      </c>
      <c r="K5" s="18" t="s">
        <v>13</v>
      </c>
      <c r="L5" s="15" t="s">
        <v>14</v>
      </c>
      <c r="M5" s="17" t="s">
        <v>15</v>
      </c>
    </row>
    <row r="6" spans="1:13" s="14" customFormat="1" ht="15" customHeight="1">
      <c r="A6" s="10"/>
      <c r="B6" s="36" t="s">
        <v>16</v>
      </c>
      <c r="C6" s="36" t="s">
        <v>17</v>
      </c>
      <c r="D6" s="36" t="s">
        <v>18</v>
      </c>
      <c r="E6" s="15" t="s">
        <v>19</v>
      </c>
      <c r="F6" s="36" t="s">
        <v>16</v>
      </c>
      <c r="G6" s="36" t="s">
        <v>17</v>
      </c>
      <c r="H6" s="36" t="s">
        <v>18</v>
      </c>
      <c r="I6" s="36" t="s">
        <v>20</v>
      </c>
      <c r="J6" s="15" t="s">
        <v>21</v>
      </c>
      <c r="K6" s="15" t="s">
        <v>22</v>
      </c>
      <c r="L6" s="15"/>
      <c r="M6" s="17"/>
    </row>
    <row r="7" spans="1:13" s="14" customFormat="1" ht="15" customHeight="1">
      <c r="A7" s="10"/>
      <c r="B7" s="36" t="s">
        <v>23</v>
      </c>
      <c r="C7" s="36"/>
      <c r="D7" s="36" t="s">
        <v>17</v>
      </c>
      <c r="E7" s="15"/>
      <c r="F7" s="36" t="s">
        <v>23</v>
      </c>
      <c r="G7" s="36"/>
      <c r="H7" s="36" t="s">
        <v>17</v>
      </c>
      <c r="I7" s="36"/>
      <c r="J7" s="15"/>
      <c r="K7" s="15"/>
      <c r="L7" s="15"/>
      <c r="M7" s="17"/>
    </row>
    <row r="8" spans="1:13" s="14" customFormat="1" ht="12" customHeight="1">
      <c r="A8" s="10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7"/>
    </row>
    <row r="9" spans="1:13" s="14" customFormat="1" ht="9" customHeight="1">
      <c r="A9" s="10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9"/>
    </row>
    <row r="10" spans="1:13" s="1" customFormat="1" ht="10.5" customHeight="1" thickBot="1">
      <c r="A10" s="4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7">
        <v>12</v>
      </c>
    </row>
    <row r="11" spans="1:13" ht="27" customHeight="1">
      <c r="A11" s="8"/>
      <c r="B11" s="3" t="s">
        <v>24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</row>
    <row r="12" spans="1:13" s="27" customFormat="1" ht="36" customHeight="1" thickBot="1">
      <c r="A12" s="37" t="s">
        <v>32</v>
      </c>
      <c r="B12" s="25">
        <v>77</v>
      </c>
      <c r="C12" s="25">
        <v>520</v>
      </c>
      <c r="D12" s="25">
        <v>207</v>
      </c>
      <c r="E12" s="25">
        <f>SUM(B12:D12)</f>
        <v>804</v>
      </c>
      <c r="F12" s="25">
        <v>20</v>
      </c>
      <c r="G12" s="25">
        <v>171</v>
      </c>
      <c r="H12" s="25">
        <v>39</v>
      </c>
      <c r="I12" s="25">
        <v>3159</v>
      </c>
      <c r="J12" s="25">
        <f>SUM(F12:I12)</f>
        <v>3389</v>
      </c>
      <c r="K12" s="25">
        <f>E12+J12</f>
        <v>4193</v>
      </c>
      <c r="L12" s="25">
        <v>560</v>
      </c>
      <c r="M12" s="26">
        <v>3633</v>
      </c>
    </row>
    <row r="13" spans="1:13" s="23" customFormat="1" ht="19.5" customHeight="1" thickTop="1">
      <c r="A13" s="20" t="s">
        <v>29</v>
      </c>
      <c r="B13" s="23">
        <v>104</v>
      </c>
      <c r="C13" s="23">
        <v>600</v>
      </c>
      <c r="D13" s="23">
        <v>287</v>
      </c>
      <c r="E13" s="23">
        <v>991</v>
      </c>
      <c r="F13" s="23">
        <v>17</v>
      </c>
      <c r="G13" s="23">
        <v>196</v>
      </c>
      <c r="H13" s="23">
        <v>45</v>
      </c>
      <c r="I13" s="23">
        <v>3678</v>
      </c>
      <c r="J13" s="23">
        <v>3936</v>
      </c>
      <c r="K13" s="23">
        <v>4927</v>
      </c>
      <c r="L13" s="23">
        <v>686</v>
      </c>
      <c r="M13" s="23">
        <v>4241</v>
      </c>
    </row>
    <row r="14" spans="1:13" s="22" customFormat="1" ht="14.25">
      <c r="A14" s="21" t="s">
        <v>28</v>
      </c>
      <c r="B14" s="22">
        <v>140</v>
      </c>
      <c r="C14" s="22">
        <v>728</v>
      </c>
      <c r="D14" s="22">
        <v>373</v>
      </c>
      <c r="E14" s="22">
        <v>1241</v>
      </c>
      <c r="F14" s="22">
        <v>18</v>
      </c>
      <c r="G14" s="22">
        <v>230</v>
      </c>
      <c r="H14" s="22">
        <v>58</v>
      </c>
      <c r="I14" s="22">
        <v>4296</v>
      </c>
      <c r="J14" s="22">
        <v>4602</v>
      </c>
      <c r="K14" s="22">
        <v>5843</v>
      </c>
      <c r="L14" s="22">
        <v>859</v>
      </c>
      <c r="M14" s="22">
        <v>4984</v>
      </c>
    </row>
    <row r="15" spans="1:13" s="22" customFormat="1" ht="14.25">
      <c r="A15" s="20" t="s">
        <v>27</v>
      </c>
      <c r="B15" s="22">
        <v>185</v>
      </c>
      <c r="C15" s="22">
        <v>838</v>
      </c>
      <c r="D15" s="22">
        <v>478</v>
      </c>
      <c r="E15" s="22">
        <v>1501</v>
      </c>
      <c r="F15" s="22">
        <v>22</v>
      </c>
      <c r="G15" s="22">
        <v>268</v>
      </c>
      <c r="H15" s="22">
        <v>74</v>
      </c>
      <c r="I15" s="22">
        <v>4957</v>
      </c>
      <c r="J15" s="22">
        <v>5321</v>
      </c>
      <c r="K15" s="22">
        <v>6822</v>
      </c>
      <c r="L15" s="22">
        <v>1038</v>
      </c>
      <c r="M15" s="22">
        <v>5784</v>
      </c>
    </row>
    <row r="16" spans="1:13" s="22" customFormat="1" ht="14.25">
      <c r="A16" s="21" t="s">
        <v>26</v>
      </c>
      <c r="B16" s="22">
        <v>264</v>
      </c>
      <c r="C16" s="22">
        <v>981</v>
      </c>
      <c r="D16" s="22">
        <v>601</v>
      </c>
      <c r="E16" s="22">
        <v>1846</v>
      </c>
      <c r="F16" s="22">
        <v>24</v>
      </c>
      <c r="G16" s="22">
        <v>300</v>
      </c>
      <c r="H16" s="22">
        <v>86</v>
      </c>
      <c r="I16" s="22">
        <v>5723</v>
      </c>
      <c r="J16" s="22">
        <v>6133</v>
      </c>
      <c r="K16" s="22">
        <v>7979</v>
      </c>
      <c r="L16" s="22">
        <v>1289</v>
      </c>
      <c r="M16" s="22">
        <v>6690</v>
      </c>
    </row>
    <row r="17" spans="1:13" s="22" customFormat="1" ht="14.25">
      <c r="A17" s="20" t="s">
        <v>25</v>
      </c>
      <c r="B17" s="22">
        <v>346</v>
      </c>
      <c r="C17" s="22">
        <v>1139</v>
      </c>
      <c r="D17" s="22">
        <v>731</v>
      </c>
      <c r="E17" s="22">
        <v>2216</v>
      </c>
      <c r="F17" s="22">
        <v>31</v>
      </c>
      <c r="G17" s="22">
        <v>333</v>
      </c>
      <c r="H17" s="22">
        <v>106</v>
      </c>
      <c r="I17" s="22">
        <v>6508</v>
      </c>
      <c r="J17" s="22">
        <v>6978</v>
      </c>
      <c r="K17" s="22">
        <v>9194</v>
      </c>
      <c r="L17" s="22">
        <v>1557</v>
      </c>
      <c r="M17" s="22">
        <v>7637</v>
      </c>
    </row>
  </sheetData>
  <sheetProtection/>
  <printOptions horizontalCentered="1"/>
  <pageMargins left="0.3937007874015748" right="0.3937007874015748" top="0.7874015748031497" bottom="0" header="0.5905511811023623" footer="0.1968503937007874"/>
  <pageSetup firstPageNumber="76" useFirstPageNumber="1" horizontalDpi="300" verticalDpi="300" orientation="landscape" paperSize="9" scale="66" r:id="rId2"/>
  <headerFooter alignWithMargins="0">
    <oddHeader>&amp;R&amp;14&amp;UStand: &amp;D</oddHeader>
    <oddFooter>&amp;L&amp;14Tab. &amp;A&amp;R&amp;14&amp;P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="75" zoomScaleNormal="85" zoomScaleSheetLayoutView="75" zoomScalePageLayoutView="0" workbookViewId="0" topLeftCell="A12">
      <selection activeCell="A2" sqref="A2"/>
    </sheetView>
  </sheetViews>
  <sheetFormatPr defaultColWidth="18.28125" defaultRowHeight="12.75"/>
  <cols>
    <col min="1" max="1" width="9.7109375" style="307" customWidth="1"/>
    <col min="2" max="2" width="38.57421875" style="2" customWidth="1"/>
    <col min="3" max="4" width="30.7109375" style="308" customWidth="1"/>
    <col min="5" max="5" width="9.421875" style="307" customWidth="1"/>
    <col min="6" max="6" width="38.57421875" style="2" customWidth="1"/>
    <col min="7" max="8" width="30.7109375" style="308" customWidth="1"/>
    <col min="9" max="16384" width="18.28125" style="2" customWidth="1"/>
  </cols>
  <sheetData>
    <row r="1" spans="1:8" s="231" customFormat="1" ht="31.5" customHeight="1">
      <c r="A1" s="229" t="s">
        <v>122</v>
      </c>
      <c r="B1" s="229"/>
      <c r="C1" s="230"/>
      <c r="D1" s="230"/>
      <c r="E1" s="229"/>
      <c r="F1" s="229"/>
      <c r="G1" s="230"/>
      <c r="H1" s="230"/>
    </row>
    <row r="2" spans="1:8" s="234" customFormat="1" ht="31.5" customHeight="1">
      <c r="A2" s="232" t="s">
        <v>322</v>
      </c>
      <c r="B2" s="232"/>
      <c r="C2" s="233"/>
      <c r="D2" s="233"/>
      <c r="E2" s="232"/>
      <c r="F2" s="232"/>
      <c r="G2" s="233"/>
      <c r="H2" s="233"/>
    </row>
    <row r="3" spans="1:8" s="236" customFormat="1" ht="27.75" customHeight="1" thickBot="1">
      <c r="A3" s="235"/>
      <c r="C3" s="237"/>
      <c r="D3" s="237"/>
      <c r="E3" s="235"/>
      <c r="G3" s="237"/>
      <c r="H3" s="236" t="s">
        <v>32</v>
      </c>
    </row>
    <row r="4" spans="1:8" s="236" customFormat="1" ht="35.25" customHeight="1" thickTop="1">
      <c r="A4" s="238" t="s">
        <v>323</v>
      </c>
      <c r="B4" s="239"/>
      <c r="C4" s="240"/>
      <c r="D4" s="240"/>
      <c r="E4" s="239"/>
      <c r="F4" s="239"/>
      <c r="G4" s="240"/>
      <c r="H4" s="241"/>
    </row>
    <row r="5" spans="1:8" s="247" customFormat="1" ht="24" customHeight="1">
      <c r="A5" s="242" t="s">
        <v>324</v>
      </c>
      <c r="B5" s="243" t="s">
        <v>325</v>
      </c>
      <c r="C5" s="244" t="s">
        <v>198</v>
      </c>
      <c r="D5" s="245" t="s">
        <v>326</v>
      </c>
      <c r="E5" s="243" t="s">
        <v>324</v>
      </c>
      <c r="F5" s="243" t="s">
        <v>327</v>
      </c>
      <c r="G5" s="244" t="s">
        <v>198</v>
      </c>
      <c r="H5" s="246" t="s">
        <v>326</v>
      </c>
    </row>
    <row r="6" spans="1:8" s="253" customFormat="1" ht="24" customHeight="1" thickBot="1">
      <c r="A6" s="248" t="s">
        <v>328</v>
      </c>
      <c r="B6" s="249"/>
      <c r="C6" s="250" t="s">
        <v>329</v>
      </c>
      <c r="D6" s="251" t="s">
        <v>329</v>
      </c>
      <c r="E6" s="249" t="s">
        <v>328</v>
      </c>
      <c r="F6" s="249"/>
      <c r="G6" s="250" t="s">
        <v>329</v>
      </c>
      <c r="H6" s="252" t="s">
        <v>329</v>
      </c>
    </row>
    <row r="7" spans="1:8" s="259" customFormat="1" ht="15" customHeight="1">
      <c r="A7" s="254"/>
      <c r="B7" s="255"/>
      <c r="C7" s="256"/>
      <c r="D7" s="257"/>
      <c r="E7" s="255"/>
      <c r="F7" s="255"/>
      <c r="G7" s="256"/>
      <c r="H7" s="258"/>
    </row>
    <row r="8" spans="1:8" s="266" customFormat="1" ht="18" customHeight="1">
      <c r="A8" s="260"/>
      <c r="B8" s="261" t="s">
        <v>330</v>
      </c>
      <c r="C8" s="262"/>
      <c r="D8" s="263"/>
      <c r="E8" s="264"/>
      <c r="F8" s="261" t="s">
        <v>331</v>
      </c>
      <c r="G8" s="262"/>
      <c r="H8" s="265"/>
    </row>
    <row r="9" spans="1:8" s="273" customFormat="1" ht="18" customHeight="1">
      <c r="A9" s="267" t="s">
        <v>332</v>
      </c>
      <c r="B9" s="268" t="s">
        <v>333</v>
      </c>
      <c r="C9" s="269">
        <v>14290571.97</v>
      </c>
      <c r="D9" s="270" t="s">
        <v>334</v>
      </c>
      <c r="E9" s="271" t="s">
        <v>335</v>
      </c>
      <c r="F9" s="268" t="s">
        <v>336</v>
      </c>
      <c r="G9" s="269"/>
      <c r="H9" s="272"/>
    </row>
    <row r="10" spans="1:8" s="273" customFormat="1" ht="18" customHeight="1">
      <c r="A10" s="267" t="s">
        <v>337</v>
      </c>
      <c r="B10" s="268" t="s">
        <v>338</v>
      </c>
      <c r="C10" s="274">
        <v>0</v>
      </c>
      <c r="D10" s="270" t="s">
        <v>334</v>
      </c>
      <c r="E10" s="271"/>
      <c r="F10" s="268" t="s">
        <v>339</v>
      </c>
      <c r="G10" s="269">
        <v>14506125.64</v>
      </c>
      <c r="H10" s="272">
        <v>1190628.93</v>
      </c>
    </row>
    <row r="11" spans="1:8" s="273" customFormat="1" ht="18" customHeight="1">
      <c r="A11" s="267" t="s">
        <v>340</v>
      </c>
      <c r="B11" s="268" t="s">
        <v>341</v>
      </c>
      <c r="C11" s="274" t="s">
        <v>334</v>
      </c>
      <c r="D11" s="275">
        <v>999490.75</v>
      </c>
      <c r="E11" s="271"/>
      <c r="F11" s="268"/>
      <c r="G11" s="269"/>
      <c r="H11" s="272"/>
    </row>
    <row r="12" spans="1:8" s="273" customFormat="1" ht="18" customHeight="1">
      <c r="A12" s="267" t="s">
        <v>342</v>
      </c>
      <c r="B12" s="276" t="s">
        <v>101</v>
      </c>
      <c r="C12" s="274" t="s">
        <v>334</v>
      </c>
      <c r="D12" s="275">
        <v>0</v>
      </c>
      <c r="E12" s="271"/>
      <c r="F12" s="277" t="s">
        <v>343</v>
      </c>
      <c r="G12" s="269"/>
      <c r="H12" s="272"/>
    </row>
    <row r="13" spans="1:8" s="273" customFormat="1" ht="18" customHeight="1">
      <c r="A13" s="267" t="s">
        <v>344</v>
      </c>
      <c r="B13" s="276" t="s">
        <v>345</v>
      </c>
      <c r="C13" s="274" t="s">
        <v>334</v>
      </c>
      <c r="D13" s="275">
        <v>79416.47</v>
      </c>
      <c r="E13" s="271" t="s">
        <v>346</v>
      </c>
      <c r="F13" s="276" t="s">
        <v>347</v>
      </c>
      <c r="G13" s="269">
        <v>-19.03</v>
      </c>
      <c r="H13" s="272">
        <v>-11.32</v>
      </c>
    </row>
    <row r="14" spans="1:8" s="273" customFormat="1" ht="18" customHeight="1">
      <c r="A14" s="267"/>
      <c r="B14" s="276" t="s">
        <v>348</v>
      </c>
      <c r="C14" s="269" t="s">
        <v>349</v>
      </c>
      <c r="D14" s="275" t="s">
        <v>349</v>
      </c>
      <c r="E14" s="271" t="s">
        <v>350</v>
      </c>
      <c r="F14" s="276" t="s">
        <v>132</v>
      </c>
      <c r="G14" s="269">
        <v>0</v>
      </c>
      <c r="H14" s="272">
        <v>0</v>
      </c>
    </row>
    <row r="15" spans="1:8" s="273" customFormat="1" ht="18" customHeight="1">
      <c r="A15" s="267"/>
      <c r="B15" s="276"/>
      <c r="C15" s="269"/>
      <c r="D15" s="275"/>
      <c r="E15" s="271" t="s">
        <v>351</v>
      </c>
      <c r="F15" s="276" t="s">
        <v>352</v>
      </c>
      <c r="G15" s="269">
        <v>42719.36</v>
      </c>
      <c r="H15" s="272">
        <v>42840.39</v>
      </c>
    </row>
    <row r="16" spans="1:8" s="273" customFormat="1" ht="18" customHeight="1">
      <c r="A16" s="267"/>
      <c r="B16" s="277" t="s">
        <v>353</v>
      </c>
      <c r="C16" s="269" t="s">
        <v>349</v>
      </c>
      <c r="D16" s="275" t="s">
        <v>349</v>
      </c>
      <c r="E16" s="271" t="s">
        <v>354</v>
      </c>
      <c r="F16" s="276" t="s">
        <v>355</v>
      </c>
      <c r="G16" s="269">
        <v>0</v>
      </c>
      <c r="H16" s="272">
        <v>72.22</v>
      </c>
    </row>
    <row r="17" spans="1:8" s="273" customFormat="1" ht="18" customHeight="1">
      <c r="A17" s="267" t="s">
        <v>356</v>
      </c>
      <c r="B17" s="276" t="s">
        <v>352</v>
      </c>
      <c r="C17" s="269">
        <v>0</v>
      </c>
      <c r="D17" s="275">
        <v>0</v>
      </c>
      <c r="E17" s="271"/>
      <c r="F17" s="276"/>
      <c r="G17" s="269"/>
      <c r="H17" s="272"/>
    </row>
    <row r="18" spans="1:8" s="273" customFormat="1" ht="18" customHeight="1">
      <c r="A18" s="267" t="s">
        <v>357</v>
      </c>
      <c r="B18" s="276" t="s">
        <v>358</v>
      </c>
      <c r="C18" s="269">
        <v>0</v>
      </c>
      <c r="D18" s="275">
        <v>0</v>
      </c>
      <c r="E18" s="271"/>
      <c r="F18" s="276"/>
      <c r="G18" s="269" t="s">
        <v>349</v>
      </c>
      <c r="H18" s="272" t="s">
        <v>349</v>
      </c>
    </row>
    <row r="19" spans="1:8" s="273" customFormat="1" ht="18" customHeight="1">
      <c r="A19" s="267"/>
      <c r="B19" s="276"/>
      <c r="C19" s="269" t="s">
        <v>349</v>
      </c>
      <c r="D19" s="275" t="s">
        <v>349</v>
      </c>
      <c r="E19" s="271"/>
      <c r="F19" s="276"/>
      <c r="G19" s="269" t="s">
        <v>349</v>
      </c>
      <c r="H19" s="272" t="s">
        <v>349</v>
      </c>
    </row>
    <row r="20" spans="1:8" s="273" customFormat="1" ht="18" customHeight="1">
      <c r="A20" s="267"/>
      <c r="B20" s="277" t="s">
        <v>359</v>
      </c>
      <c r="C20" s="269" t="s">
        <v>349</v>
      </c>
      <c r="D20" s="275" t="s">
        <v>349</v>
      </c>
      <c r="E20" s="271"/>
      <c r="F20" s="276"/>
      <c r="G20" s="269" t="s">
        <v>349</v>
      </c>
      <c r="H20" s="272" t="s">
        <v>349</v>
      </c>
    </row>
    <row r="21" spans="1:8" s="273" customFormat="1" ht="18" customHeight="1">
      <c r="A21" s="267" t="s">
        <v>360</v>
      </c>
      <c r="B21" s="276" t="s">
        <v>361</v>
      </c>
      <c r="C21" s="269">
        <v>258254</v>
      </c>
      <c r="D21" s="275">
        <v>154623</v>
      </c>
      <c r="E21" s="271"/>
      <c r="F21" s="276"/>
      <c r="G21" s="269" t="s">
        <v>349</v>
      </c>
      <c r="H21" s="272" t="s">
        <v>349</v>
      </c>
    </row>
    <row r="22" spans="1:8" s="273" customFormat="1" ht="18" customHeight="1">
      <c r="A22" s="267"/>
      <c r="B22" s="276"/>
      <c r="C22" s="269" t="s">
        <v>349</v>
      </c>
      <c r="D22" s="275" t="s">
        <v>349</v>
      </c>
      <c r="E22" s="271"/>
      <c r="F22" s="276"/>
      <c r="G22" s="269" t="s">
        <v>349</v>
      </c>
      <c r="H22" s="272" t="s">
        <v>349</v>
      </c>
    </row>
    <row r="23" spans="1:8" s="284" customFormat="1" ht="15" customHeight="1">
      <c r="A23" s="278"/>
      <c r="B23" s="279"/>
      <c r="C23" s="280" t="s">
        <v>349</v>
      </c>
      <c r="D23" s="281" t="s">
        <v>349</v>
      </c>
      <c r="E23" s="282"/>
      <c r="F23" s="279"/>
      <c r="G23" s="280" t="s">
        <v>349</v>
      </c>
      <c r="H23" s="283" t="s">
        <v>349</v>
      </c>
    </row>
    <row r="24" spans="1:8" s="284" customFormat="1" ht="27" customHeight="1" thickBot="1">
      <c r="A24" s="285"/>
      <c r="B24" s="286" t="s">
        <v>362</v>
      </c>
      <c r="C24" s="287">
        <f>SUM(C9:C21)</f>
        <v>14548825.97</v>
      </c>
      <c r="D24" s="288">
        <f>SUM(D11:D21)</f>
        <v>1233530.22</v>
      </c>
      <c r="E24" s="289"/>
      <c r="F24" s="286" t="s">
        <v>362</v>
      </c>
      <c r="G24" s="287">
        <f>SUM(G10:G16)</f>
        <v>14548825.97</v>
      </c>
      <c r="H24" s="290">
        <f>SUM(H10:H16)</f>
        <v>1233530.2199999997</v>
      </c>
    </row>
    <row r="25" spans="1:8" s="294" customFormat="1" ht="27" customHeight="1" thickTop="1">
      <c r="A25" s="291"/>
      <c r="B25" s="292"/>
      <c r="C25" s="293"/>
      <c r="D25" s="293"/>
      <c r="E25" s="291"/>
      <c r="F25" s="292"/>
      <c r="G25" s="293"/>
      <c r="H25" s="293"/>
    </row>
    <row r="26" spans="1:8" s="294" customFormat="1" ht="27" customHeight="1" thickBot="1">
      <c r="A26" s="291"/>
      <c r="B26" s="292"/>
      <c r="C26" s="293"/>
      <c r="D26" s="293"/>
      <c r="E26" s="291"/>
      <c r="F26" s="292"/>
      <c r="G26" s="293"/>
      <c r="H26" s="293"/>
    </row>
    <row r="27" spans="1:8" s="298" customFormat="1" ht="35.25" customHeight="1" thickTop="1">
      <c r="A27" s="295" t="s">
        <v>363</v>
      </c>
      <c r="B27" s="296"/>
      <c r="C27" s="296"/>
      <c r="D27" s="296"/>
      <c r="E27" s="296"/>
      <c r="F27" s="296"/>
      <c r="G27" s="296"/>
      <c r="H27" s="297"/>
    </row>
    <row r="28" spans="1:8" s="303" customFormat="1" ht="24" customHeight="1">
      <c r="A28" s="299" t="s">
        <v>324</v>
      </c>
      <c r="B28" s="300" t="s">
        <v>364</v>
      </c>
      <c r="C28" s="300" t="s">
        <v>198</v>
      </c>
      <c r="D28" s="301" t="s">
        <v>326</v>
      </c>
      <c r="E28" s="300" t="s">
        <v>324</v>
      </c>
      <c r="F28" s="300" t="s">
        <v>365</v>
      </c>
      <c r="G28" s="300" t="s">
        <v>198</v>
      </c>
      <c r="H28" s="302" t="s">
        <v>326</v>
      </c>
    </row>
    <row r="29" spans="1:8" s="304" customFormat="1" ht="24" customHeight="1" thickBot="1">
      <c r="A29" s="248" t="s">
        <v>328</v>
      </c>
      <c r="B29" s="249"/>
      <c r="C29" s="250" t="s">
        <v>329</v>
      </c>
      <c r="D29" s="251" t="s">
        <v>329</v>
      </c>
      <c r="E29" s="249" t="s">
        <v>328</v>
      </c>
      <c r="F29" s="249"/>
      <c r="G29" s="250" t="s">
        <v>329</v>
      </c>
      <c r="H29" s="252" t="s">
        <v>329</v>
      </c>
    </row>
    <row r="30" spans="1:8" s="259" customFormat="1" ht="18" customHeight="1">
      <c r="A30" s="254"/>
      <c r="B30" s="255"/>
      <c r="C30" s="256"/>
      <c r="D30" s="257"/>
      <c r="E30" s="255"/>
      <c r="F30" s="255"/>
      <c r="G30" s="256"/>
      <c r="H30" s="258"/>
    </row>
    <row r="31" spans="1:8" s="273" customFormat="1" ht="18" customHeight="1">
      <c r="A31" s="267"/>
      <c r="B31" s="305" t="s">
        <v>366</v>
      </c>
      <c r="C31" s="269"/>
      <c r="D31" s="275"/>
      <c r="E31" s="271"/>
      <c r="F31" s="305" t="s">
        <v>367</v>
      </c>
      <c r="G31" s="269"/>
      <c r="H31" s="272"/>
    </row>
    <row r="32" spans="1:8" s="273" customFormat="1" ht="18" customHeight="1">
      <c r="A32" s="267" t="s">
        <v>368</v>
      </c>
      <c r="B32" s="268" t="s">
        <v>369</v>
      </c>
      <c r="C32" s="274"/>
      <c r="D32" s="270"/>
      <c r="E32" s="271" t="s">
        <v>370</v>
      </c>
      <c r="F32" s="268" t="s">
        <v>371</v>
      </c>
      <c r="G32" s="274">
        <v>0</v>
      </c>
      <c r="H32" s="272">
        <v>0</v>
      </c>
    </row>
    <row r="33" spans="1:8" s="273" customFormat="1" ht="18" customHeight="1">
      <c r="A33" s="306"/>
      <c r="B33" s="268" t="s">
        <v>372</v>
      </c>
      <c r="C33" s="274">
        <v>2413.74</v>
      </c>
      <c r="D33" s="270">
        <v>1018.6</v>
      </c>
      <c r="E33" s="271" t="s">
        <v>373</v>
      </c>
      <c r="F33" s="268" t="s">
        <v>142</v>
      </c>
      <c r="G33" s="274">
        <v>21808.04</v>
      </c>
      <c r="H33" s="272">
        <v>48973.88</v>
      </c>
    </row>
    <row r="34" spans="1:8" s="273" customFormat="1" ht="18" customHeight="1">
      <c r="A34" s="267" t="s">
        <v>374</v>
      </c>
      <c r="B34" s="268" t="s">
        <v>138</v>
      </c>
      <c r="C34" s="274">
        <v>19391.14</v>
      </c>
      <c r="D34" s="270">
        <v>46287.96</v>
      </c>
      <c r="E34" s="271" t="s">
        <v>375</v>
      </c>
      <c r="F34" s="268" t="s">
        <v>144</v>
      </c>
      <c r="G34" s="274">
        <v>35.15</v>
      </c>
      <c r="H34" s="272">
        <v>141.48</v>
      </c>
    </row>
    <row r="35" spans="1:8" s="273" customFormat="1" ht="18" customHeight="1">
      <c r="A35" s="267" t="s">
        <v>376</v>
      </c>
      <c r="B35" s="276" t="s">
        <v>377</v>
      </c>
      <c r="C35" s="274">
        <v>1000438.23</v>
      </c>
      <c r="D35" s="270">
        <v>80724.44</v>
      </c>
      <c r="E35" s="271" t="s">
        <v>378</v>
      </c>
      <c r="F35" s="276" t="s">
        <v>377</v>
      </c>
      <c r="G35" s="274">
        <v>1000399.92</v>
      </c>
      <c r="H35" s="272">
        <v>78915.64</v>
      </c>
    </row>
    <row r="36" spans="1:8" s="273" customFormat="1" ht="18" customHeight="1">
      <c r="A36" s="267"/>
      <c r="B36" s="276"/>
      <c r="C36" s="274"/>
      <c r="D36" s="270"/>
      <c r="E36" s="271"/>
      <c r="F36" s="276"/>
      <c r="G36" s="274" t="s">
        <v>349</v>
      </c>
      <c r="H36" s="272" t="s">
        <v>349</v>
      </c>
    </row>
    <row r="37" spans="1:8" s="284" customFormat="1" ht="18" customHeight="1">
      <c r="A37" s="278"/>
      <c r="B37" s="279"/>
      <c r="C37" s="280"/>
      <c r="D37" s="281"/>
      <c r="E37" s="282"/>
      <c r="F37" s="279"/>
      <c r="G37" s="280" t="s">
        <v>349</v>
      </c>
      <c r="H37" s="283" t="s">
        <v>349</v>
      </c>
    </row>
    <row r="38" spans="1:8" s="284" customFormat="1" ht="27" customHeight="1" thickBot="1">
      <c r="A38" s="285"/>
      <c r="B38" s="286" t="s">
        <v>362</v>
      </c>
      <c r="C38" s="287">
        <f>SUM(C33:C35)</f>
        <v>1022243.11</v>
      </c>
      <c r="D38" s="288">
        <f>SUM(D33:D35)</f>
        <v>128031</v>
      </c>
      <c r="E38" s="289"/>
      <c r="F38" s="286" t="s">
        <v>362</v>
      </c>
      <c r="G38" s="287">
        <f>SUM(G32:G35)</f>
        <v>1022243.1100000001</v>
      </c>
      <c r="H38" s="290">
        <f>SUM(H32:H35)</f>
        <v>128031</v>
      </c>
    </row>
    <row r="39" ht="15.75" thickTop="1"/>
  </sheetData>
  <sheetProtection/>
  <printOptions horizontalCentered="1"/>
  <pageMargins left="0.3937007874015748" right="0.3937007874015748" top="0.7874015748031497" bottom="0.5905511811023623" header="0.5905511811023623" footer="0.31496062992125984"/>
  <pageSetup fitToWidth="2" horizontalDpi="600" verticalDpi="600" orientation="landscape" paperSize="9" scale="60" r:id="rId1"/>
  <headerFooter alignWithMargins="0">
    <oddFooter>&amp;L&amp;14Tab. &amp;A&amp;R&amp;14&amp;P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75" zoomScaleNormal="75" zoomScaleSheetLayoutView="75" zoomScalePageLayoutView="0" workbookViewId="0" topLeftCell="A1">
      <selection activeCell="A2" sqref="A2"/>
    </sheetView>
  </sheetViews>
  <sheetFormatPr defaultColWidth="18.28125" defaultRowHeight="12.75"/>
  <cols>
    <col min="1" max="1" width="32.57421875" style="2" customWidth="1"/>
    <col min="2" max="11" width="16.7109375" style="2" customWidth="1"/>
    <col min="12" max="16384" width="18.28125" style="2" customWidth="1"/>
  </cols>
  <sheetData>
    <row r="1" s="28" customFormat="1" ht="35.25" customHeight="1" thickBot="1">
      <c r="A1" s="28" t="s">
        <v>0</v>
      </c>
    </row>
    <row r="2" spans="1:11" s="32" customFormat="1" ht="28.5" customHeight="1" thickTop="1">
      <c r="A2" s="29"/>
      <c r="B2" s="30" t="s">
        <v>33</v>
      </c>
      <c r="C2" s="30"/>
      <c r="D2" s="30"/>
      <c r="E2" s="30"/>
      <c r="F2" s="30"/>
      <c r="G2" s="30"/>
      <c r="H2" s="30"/>
      <c r="I2" s="30"/>
      <c r="J2" s="30"/>
      <c r="K2" s="31"/>
    </row>
    <row r="3" spans="1:11" s="32" customFormat="1" ht="19.5" customHeight="1">
      <c r="A3" s="39" t="s">
        <v>30</v>
      </c>
      <c r="B3" s="11" t="s">
        <v>34</v>
      </c>
      <c r="C3" s="11"/>
      <c r="D3" s="11"/>
      <c r="E3" s="12"/>
      <c r="F3" s="11" t="s">
        <v>35</v>
      </c>
      <c r="G3" s="11"/>
      <c r="H3" s="11"/>
      <c r="I3" s="12"/>
      <c r="J3" s="11" t="s">
        <v>36</v>
      </c>
      <c r="K3" s="13"/>
    </row>
    <row r="4" spans="1:11" s="14" customFormat="1" ht="19.5" customHeight="1">
      <c r="A4" s="40"/>
      <c r="B4" s="11" t="s">
        <v>37</v>
      </c>
      <c r="C4" s="12"/>
      <c r="D4" s="12" t="s">
        <v>38</v>
      </c>
      <c r="E4" s="12"/>
      <c r="F4" s="11" t="s">
        <v>37</v>
      </c>
      <c r="G4" s="12"/>
      <c r="H4" s="12" t="s">
        <v>38</v>
      </c>
      <c r="I4" s="12"/>
      <c r="J4" s="11" t="s">
        <v>37</v>
      </c>
      <c r="K4" s="13"/>
    </row>
    <row r="5" spans="1:11" s="14" customFormat="1" ht="19.5" customHeight="1">
      <c r="A5" s="41" t="s">
        <v>39</v>
      </c>
      <c r="B5" s="36"/>
      <c r="C5" s="36"/>
      <c r="D5" s="36"/>
      <c r="E5" s="36"/>
      <c r="F5" s="36"/>
      <c r="G5" s="36"/>
      <c r="H5" s="36"/>
      <c r="I5" s="36"/>
      <c r="J5" s="36"/>
      <c r="K5" s="42"/>
    </row>
    <row r="6" spans="1:11" s="14" customFormat="1" ht="15.75">
      <c r="A6" s="39"/>
      <c r="B6" s="36" t="s">
        <v>14</v>
      </c>
      <c r="C6" s="36" t="s">
        <v>15</v>
      </c>
      <c r="D6" s="36" t="s">
        <v>14</v>
      </c>
      <c r="E6" s="36" t="s">
        <v>15</v>
      </c>
      <c r="F6" s="36" t="s">
        <v>14</v>
      </c>
      <c r="G6" s="36" t="s">
        <v>15</v>
      </c>
      <c r="H6" s="36" t="s">
        <v>14</v>
      </c>
      <c r="I6" s="36" t="s">
        <v>15</v>
      </c>
      <c r="J6" s="36" t="s">
        <v>14</v>
      </c>
      <c r="K6" s="42" t="s">
        <v>15</v>
      </c>
    </row>
    <row r="7" spans="1:11" s="14" customFormat="1" ht="15.75">
      <c r="A7" s="39"/>
      <c r="B7" s="36"/>
      <c r="C7" s="36"/>
      <c r="D7" s="36"/>
      <c r="E7" s="36"/>
      <c r="F7" s="36"/>
      <c r="G7" s="36"/>
      <c r="H7" s="36"/>
      <c r="I7" s="36"/>
      <c r="J7" s="36"/>
      <c r="K7" s="42"/>
    </row>
    <row r="8" spans="1:11" s="14" customFormat="1" ht="15.75">
      <c r="A8" s="39"/>
      <c r="B8" s="36"/>
      <c r="C8" s="36"/>
      <c r="D8" s="36"/>
      <c r="E8" s="36"/>
      <c r="F8" s="36"/>
      <c r="G8" s="36"/>
      <c r="H8" s="36"/>
      <c r="I8" s="36"/>
      <c r="J8" s="36"/>
      <c r="K8" s="42"/>
    </row>
    <row r="9" spans="1:11" s="14" customFormat="1" ht="8.25" customHeight="1">
      <c r="A9" s="10"/>
      <c r="B9" s="16"/>
      <c r="C9" s="16"/>
      <c r="D9" s="16"/>
      <c r="E9" s="16"/>
      <c r="F9" s="16"/>
      <c r="G9" s="16"/>
      <c r="H9" s="16"/>
      <c r="I9" s="16"/>
      <c r="J9" s="16"/>
      <c r="K9" s="19"/>
    </row>
    <row r="10" spans="1:11" s="1" customFormat="1" ht="10.5" customHeight="1" thickBot="1">
      <c r="A10" s="4"/>
      <c r="B10" s="6">
        <v>13</v>
      </c>
      <c r="C10" s="6">
        <v>14</v>
      </c>
      <c r="D10" s="6">
        <v>15</v>
      </c>
      <c r="E10" s="6">
        <v>16</v>
      </c>
      <c r="F10" s="6">
        <v>17</v>
      </c>
      <c r="G10" s="6">
        <v>18</v>
      </c>
      <c r="H10" s="6">
        <v>19</v>
      </c>
      <c r="I10" s="6">
        <v>20</v>
      </c>
      <c r="J10" s="6">
        <v>21</v>
      </c>
      <c r="K10" s="7">
        <v>22</v>
      </c>
    </row>
    <row r="11" spans="1:11" ht="27" customHeight="1">
      <c r="A11" s="8"/>
      <c r="B11" s="3" t="s">
        <v>24</v>
      </c>
      <c r="C11" s="43"/>
      <c r="D11" s="3" t="s">
        <v>40</v>
      </c>
      <c r="E11" s="43"/>
      <c r="F11" s="3" t="s">
        <v>24</v>
      </c>
      <c r="G11" s="43"/>
      <c r="H11" s="3" t="s">
        <v>40</v>
      </c>
      <c r="I11" s="43"/>
      <c r="J11" s="3" t="s">
        <v>24</v>
      </c>
      <c r="K11" s="5"/>
    </row>
    <row r="12" spans="1:11" s="47" customFormat="1" ht="36" customHeight="1" thickBot="1">
      <c r="A12" s="37" t="s">
        <v>32</v>
      </c>
      <c r="B12" s="44">
        <v>131</v>
      </c>
      <c r="C12" s="44">
        <v>447</v>
      </c>
      <c r="D12" s="45">
        <v>466.84</v>
      </c>
      <c r="E12" s="45">
        <v>395.74</v>
      </c>
      <c r="F12" s="44">
        <v>335</v>
      </c>
      <c r="G12" s="44">
        <v>2775</v>
      </c>
      <c r="H12" s="45">
        <v>360.02</v>
      </c>
      <c r="I12" s="45">
        <v>275.96</v>
      </c>
      <c r="J12" s="44">
        <v>94</v>
      </c>
      <c r="K12" s="46">
        <v>409</v>
      </c>
    </row>
    <row r="13" spans="1:11" ht="15.75" thickTop="1">
      <c r="A13" s="2" t="s">
        <v>29</v>
      </c>
      <c r="B13" s="2">
        <v>168</v>
      </c>
      <c r="C13" s="2">
        <v>526</v>
      </c>
      <c r="D13" s="48">
        <v>466.03589285714287</v>
      </c>
      <c r="E13" s="48">
        <v>383.871463878327</v>
      </c>
      <c r="F13" s="2">
        <v>406</v>
      </c>
      <c r="G13" s="2">
        <v>3233</v>
      </c>
      <c r="H13" s="49">
        <v>340.45</v>
      </c>
      <c r="I13" s="49">
        <v>270.49</v>
      </c>
      <c r="J13" s="2">
        <v>112</v>
      </c>
      <c r="K13" s="2">
        <v>481</v>
      </c>
    </row>
    <row r="14" spans="1:11" ht="15">
      <c r="A14" s="2" t="s">
        <v>28</v>
      </c>
      <c r="B14" s="2">
        <v>223</v>
      </c>
      <c r="C14" s="2">
        <v>608</v>
      </c>
      <c r="D14" s="48">
        <v>459.80928251121077</v>
      </c>
      <c r="E14" s="48">
        <v>379.0470230263158</v>
      </c>
      <c r="F14" s="2">
        <v>528</v>
      </c>
      <c r="G14" s="2">
        <v>3969</v>
      </c>
      <c r="H14" s="49">
        <v>339.05339015151515</v>
      </c>
      <c r="I14" s="49">
        <v>257.5046460065508</v>
      </c>
      <c r="J14" s="2">
        <v>108</v>
      </c>
      <c r="K14" s="2">
        <v>407</v>
      </c>
    </row>
    <row r="15" spans="1:11" ht="15">
      <c r="A15" s="2" t="s">
        <v>27</v>
      </c>
      <c r="B15" s="2">
        <v>323</v>
      </c>
      <c r="C15" s="2">
        <v>708</v>
      </c>
      <c r="D15" s="48">
        <v>443.6661919504644</v>
      </c>
      <c r="E15" s="48">
        <v>367.55186440677966</v>
      </c>
      <c r="F15" s="2">
        <v>623</v>
      </c>
      <c r="G15" s="2">
        <v>4625</v>
      </c>
      <c r="H15" s="49">
        <v>358.6696147672552</v>
      </c>
      <c r="I15" s="49">
        <v>251.50876972972972</v>
      </c>
      <c r="J15" s="2">
        <v>92</v>
      </c>
      <c r="K15" s="2">
        <v>451</v>
      </c>
    </row>
    <row r="16" spans="1:11" ht="15">
      <c r="A16" s="2" t="s">
        <v>26</v>
      </c>
      <c r="B16" s="2">
        <v>408</v>
      </c>
      <c r="C16" s="2">
        <v>835</v>
      </c>
      <c r="D16" s="48">
        <v>442.71529411764703</v>
      </c>
      <c r="E16" s="48">
        <v>362.15</v>
      </c>
      <c r="F16" s="2">
        <v>763</v>
      </c>
      <c r="G16" s="2">
        <v>5365</v>
      </c>
      <c r="H16" s="49">
        <v>353.9846395806029</v>
      </c>
      <c r="I16" s="49">
        <v>245.3109412861137</v>
      </c>
      <c r="J16" s="2">
        <v>118</v>
      </c>
      <c r="K16" s="2">
        <v>490</v>
      </c>
    </row>
    <row r="17" spans="1:11" ht="15">
      <c r="A17" s="2" t="s">
        <v>25</v>
      </c>
      <c r="B17" s="2">
        <v>629</v>
      </c>
      <c r="C17" s="2">
        <v>1449</v>
      </c>
      <c r="D17" s="48">
        <v>440.67</v>
      </c>
      <c r="E17" s="48">
        <v>356.53</v>
      </c>
      <c r="F17" s="2">
        <v>776</v>
      </c>
      <c r="G17" s="2">
        <v>5675</v>
      </c>
      <c r="H17" s="2">
        <v>329.99</v>
      </c>
      <c r="I17" s="2">
        <v>232.49</v>
      </c>
      <c r="J17" s="2">
        <v>152</v>
      </c>
      <c r="K17" s="2">
        <v>513</v>
      </c>
    </row>
  </sheetData>
  <sheetProtection/>
  <printOptions horizontalCentered="1"/>
  <pageMargins left="0.3937007874015748" right="0.3937007874015748" top="0.7874015748031497" bottom="0" header="0.5905511811023623" footer="0.1968503937007874"/>
  <pageSetup horizontalDpi="600" verticalDpi="600" orientation="landscape" paperSize="9" scale="68" r:id="rId2"/>
  <headerFooter alignWithMargins="0">
    <oddHeader>&amp;R&amp;14&amp;UStand: &amp;D</oddHeader>
    <oddFooter>&amp;L&amp;14Tab. &amp;A&amp;R&amp;14&amp;P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60" zoomScaleNormal="75" zoomScalePageLayoutView="0" workbookViewId="0" topLeftCell="A1">
      <selection activeCell="A2" sqref="A2"/>
    </sheetView>
  </sheetViews>
  <sheetFormatPr defaultColWidth="18.28125" defaultRowHeight="12.75"/>
  <cols>
    <col min="1" max="1" width="31.8515625" style="70" customWidth="1"/>
    <col min="2" max="7" width="19.00390625" style="70" customWidth="1"/>
    <col min="8" max="16384" width="18.28125" style="70" customWidth="1"/>
  </cols>
  <sheetData>
    <row r="1" s="50" customFormat="1" ht="36" customHeight="1" thickBot="1">
      <c r="A1" s="50" t="s">
        <v>0</v>
      </c>
    </row>
    <row r="2" spans="1:7" s="54" customFormat="1" ht="30.75" customHeight="1" thickTop="1">
      <c r="A2" s="51"/>
      <c r="B2" s="52" t="s">
        <v>41</v>
      </c>
      <c r="C2" s="52"/>
      <c r="D2" s="52"/>
      <c r="E2" s="52"/>
      <c r="F2" s="52"/>
      <c r="G2" s="53"/>
    </row>
    <row r="3" spans="1:7" s="59" customFormat="1" ht="27" customHeight="1">
      <c r="A3" s="55"/>
      <c r="B3" s="56" t="s">
        <v>42</v>
      </c>
      <c r="C3" s="57" t="s">
        <v>43</v>
      </c>
      <c r="D3" s="57"/>
      <c r="E3" s="57"/>
      <c r="F3" s="58"/>
      <c r="G3" s="56" t="s">
        <v>44</v>
      </c>
    </row>
    <row r="4" spans="1:7" s="59" customFormat="1" ht="15" customHeight="1">
      <c r="A4" s="60" t="s">
        <v>30</v>
      </c>
      <c r="B4" s="61" t="s">
        <v>45</v>
      </c>
      <c r="C4" s="61"/>
      <c r="D4" s="61"/>
      <c r="E4" s="61"/>
      <c r="F4" s="61"/>
      <c r="G4" s="61" t="s">
        <v>46</v>
      </c>
    </row>
    <row r="5" spans="1:7" s="59" customFormat="1" ht="15" customHeight="1">
      <c r="A5" s="62" t="s">
        <v>31</v>
      </c>
      <c r="B5" s="61" t="s">
        <v>47</v>
      </c>
      <c r="C5" s="61" t="s">
        <v>48</v>
      </c>
      <c r="D5" s="61" t="s">
        <v>49</v>
      </c>
      <c r="E5" s="61" t="s">
        <v>50</v>
      </c>
      <c r="F5" s="61" t="s">
        <v>51</v>
      </c>
      <c r="G5" s="61" t="s">
        <v>52</v>
      </c>
    </row>
    <row r="6" spans="1:7" s="59" customFormat="1" ht="15" customHeight="1">
      <c r="A6" s="63"/>
      <c r="B6" s="61" t="s">
        <v>53</v>
      </c>
      <c r="C6" s="61" t="s">
        <v>54</v>
      </c>
      <c r="D6" s="61" t="s">
        <v>55</v>
      </c>
      <c r="E6" s="61" t="s">
        <v>55</v>
      </c>
      <c r="F6" s="61" t="s">
        <v>45</v>
      </c>
      <c r="G6" s="61" t="s">
        <v>55</v>
      </c>
    </row>
    <row r="7" spans="1:7" s="59" customFormat="1" ht="15.75" customHeight="1">
      <c r="A7" s="63"/>
      <c r="B7" s="61"/>
      <c r="C7" s="61" t="s">
        <v>55</v>
      </c>
      <c r="D7" s="61"/>
      <c r="E7" s="61"/>
      <c r="F7" s="61" t="s">
        <v>55</v>
      </c>
      <c r="G7" s="61"/>
    </row>
    <row r="8" spans="1:7" s="59" customFormat="1" ht="15" customHeight="1">
      <c r="A8" s="63"/>
      <c r="B8" s="61"/>
      <c r="C8" s="61"/>
      <c r="D8" s="61"/>
      <c r="E8" s="61"/>
      <c r="F8" s="61"/>
      <c r="G8" s="61"/>
    </row>
    <row r="9" spans="1:7" s="59" customFormat="1" ht="8.25" customHeight="1">
      <c r="A9" s="63"/>
      <c r="B9" s="64"/>
      <c r="C9" s="64"/>
      <c r="D9" s="64"/>
      <c r="E9" s="64"/>
      <c r="F9" s="64"/>
      <c r="G9" s="64"/>
    </row>
    <row r="10" spans="1:7" s="67" customFormat="1" ht="10.5" customHeight="1" thickBot="1">
      <c r="A10" s="65"/>
      <c r="B10" s="66">
        <v>23</v>
      </c>
      <c r="C10" s="66">
        <v>24</v>
      </c>
      <c r="D10" s="66">
        <v>25</v>
      </c>
      <c r="E10" s="66">
        <v>26</v>
      </c>
      <c r="F10" s="66">
        <v>27</v>
      </c>
      <c r="G10" s="66">
        <v>28</v>
      </c>
    </row>
    <row r="11" spans="1:7" ht="18" customHeight="1">
      <c r="A11" s="68"/>
      <c r="B11" s="69" t="s">
        <v>24</v>
      </c>
      <c r="C11" s="69"/>
      <c r="D11" s="69"/>
      <c r="E11" s="69"/>
      <c r="F11" s="69"/>
      <c r="G11" s="69"/>
    </row>
    <row r="12" spans="1:7" s="73" customFormat="1" ht="35.25" customHeight="1" thickBot="1">
      <c r="A12" s="71" t="s">
        <v>32</v>
      </c>
      <c r="B12" s="72">
        <v>8</v>
      </c>
      <c r="C12" s="72">
        <v>39</v>
      </c>
      <c r="D12" s="72">
        <v>43</v>
      </c>
      <c r="E12" s="72">
        <v>0</v>
      </c>
      <c r="F12" s="72">
        <v>2</v>
      </c>
      <c r="G12" s="72">
        <f>B12+C12-D12-E12-F12</f>
        <v>2</v>
      </c>
    </row>
    <row r="13" spans="1:7" s="75" customFormat="1" ht="19.5" customHeight="1" thickTop="1">
      <c r="A13" s="74" t="s">
        <v>29</v>
      </c>
      <c r="B13" s="75">
        <v>11</v>
      </c>
      <c r="C13" s="75">
        <v>49</v>
      </c>
      <c r="D13" s="75">
        <v>48</v>
      </c>
      <c r="E13" s="75">
        <v>0</v>
      </c>
      <c r="F13" s="75">
        <v>4</v>
      </c>
      <c r="G13" s="75">
        <v>8</v>
      </c>
    </row>
    <row r="14" spans="1:7" s="77" customFormat="1" ht="14.25">
      <c r="A14" s="76" t="s">
        <v>28</v>
      </c>
      <c r="B14" s="77">
        <v>7</v>
      </c>
      <c r="C14" s="77">
        <v>65</v>
      </c>
      <c r="D14" s="77">
        <v>55</v>
      </c>
      <c r="E14" s="77">
        <v>1</v>
      </c>
      <c r="F14" s="77">
        <v>5</v>
      </c>
      <c r="G14" s="77">
        <v>11</v>
      </c>
    </row>
    <row r="15" spans="1:7" s="77" customFormat="1" ht="14.25">
      <c r="A15" s="76" t="s">
        <v>27</v>
      </c>
      <c r="B15" s="77">
        <v>11</v>
      </c>
      <c r="C15" s="77">
        <v>90</v>
      </c>
      <c r="D15" s="77">
        <v>87</v>
      </c>
      <c r="E15" s="77">
        <v>0</v>
      </c>
      <c r="F15" s="77">
        <v>7</v>
      </c>
      <c r="G15" s="77">
        <v>7</v>
      </c>
    </row>
    <row r="16" spans="1:7" s="77" customFormat="1" ht="14.25">
      <c r="A16" s="76" t="s">
        <v>26</v>
      </c>
      <c r="B16" s="77">
        <v>4</v>
      </c>
      <c r="C16" s="77">
        <v>110</v>
      </c>
      <c r="D16" s="77">
        <v>98</v>
      </c>
      <c r="E16" s="77">
        <v>0</v>
      </c>
      <c r="F16" s="77">
        <v>5</v>
      </c>
      <c r="G16" s="77">
        <v>11</v>
      </c>
    </row>
    <row r="17" spans="1:7" s="77" customFormat="1" ht="14.25">
      <c r="A17" s="76" t="s">
        <v>25</v>
      </c>
      <c r="B17" s="77">
        <v>11</v>
      </c>
      <c r="C17" s="77">
        <v>118</v>
      </c>
      <c r="D17" s="77">
        <v>118</v>
      </c>
      <c r="E17" s="77">
        <v>0</v>
      </c>
      <c r="F17" s="77">
        <v>7</v>
      </c>
      <c r="G17" s="77">
        <v>4</v>
      </c>
    </row>
  </sheetData>
  <sheetProtection/>
  <printOptions horizontalCentered="1"/>
  <pageMargins left="0.3937007874015748" right="0.3937007874015748" top="0.7874015748031497" bottom="0" header="0.5905511811023623" footer="0.1968503937007874"/>
  <pageSetup blackAndWhite="1" horizontalDpi="300" verticalDpi="300" orientation="landscape" paperSize="9" scale="68" r:id="rId2"/>
  <headerFooter alignWithMargins="0">
    <oddFooter>&amp;L&amp;14Tab. &amp;A&amp;R&amp;14&amp;P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="60" zoomScaleNormal="75" zoomScalePageLayoutView="0" workbookViewId="0" topLeftCell="B2">
      <selection activeCell="A2" sqref="A2"/>
    </sheetView>
  </sheetViews>
  <sheetFormatPr defaultColWidth="18.28125" defaultRowHeight="12.75"/>
  <cols>
    <col min="1" max="1" width="33.140625" style="2" customWidth="1"/>
    <col min="2" max="13" width="13.8515625" style="2" customWidth="1"/>
    <col min="14" max="16384" width="18.28125" style="2" customWidth="1"/>
  </cols>
  <sheetData>
    <row r="1" s="28" customFormat="1" ht="35.25" customHeight="1" thickBot="1">
      <c r="A1" s="28" t="s">
        <v>0</v>
      </c>
    </row>
    <row r="2" spans="1:13" s="32" customFormat="1" ht="30" customHeight="1" thickTop="1">
      <c r="A2" s="29"/>
      <c r="B2" s="30" t="s">
        <v>56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32" customFormat="1" ht="19.5" customHeight="1">
      <c r="A3" s="24" t="s">
        <v>30</v>
      </c>
      <c r="B3" s="11" t="s">
        <v>57</v>
      </c>
      <c r="C3" s="11"/>
      <c r="D3" s="11"/>
      <c r="E3" s="11"/>
      <c r="F3" s="11"/>
      <c r="G3" s="11"/>
      <c r="H3" s="11"/>
      <c r="I3" s="11"/>
      <c r="J3" s="12"/>
      <c r="K3" s="11" t="s">
        <v>58</v>
      </c>
      <c r="L3" s="11"/>
      <c r="M3" s="13"/>
    </row>
    <row r="4" spans="1:13" s="14" customFormat="1" ht="16.5" customHeight="1">
      <c r="A4" s="9"/>
      <c r="B4" s="11" t="s">
        <v>2</v>
      </c>
      <c r="C4" s="11"/>
      <c r="D4" s="12"/>
      <c r="E4" s="12" t="s">
        <v>3</v>
      </c>
      <c r="F4" s="12"/>
      <c r="G4" s="12"/>
      <c r="H4" s="33"/>
      <c r="I4" s="11" t="s">
        <v>59</v>
      </c>
      <c r="J4" s="12"/>
      <c r="K4" s="15"/>
      <c r="L4" s="15"/>
      <c r="M4" s="17"/>
    </row>
    <row r="5" spans="1:13" s="14" customFormat="1" ht="19.5" customHeight="1">
      <c r="A5" s="78" t="s">
        <v>39</v>
      </c>
      <c r="B5" s="36" t="s">
        <v>5</v>
      </c>
      <c r="C5" s="36" t="s">
        <v>6</v>
      </c>
      <c r="D5" s="36"/>
      <c r="E5" s="36"/>
      <c r="F5" s="36"/>
      <c r="G5" s="36"/>
      <c r="H5" s="33" t="s">
        <v>60</v>
      </c>
      <c r="I5" s="15"/>
      <c r="J5" s="15"/>
      <c r="K5" s="36" t="s">
        <v>61</v>
      </c>
      <c r="L5" s="36" t="s">
        <v>62</v>
      </c>
      <c r="M5" s="79" t="s">
        <v>11</v>
      </c>
    </row>
    <row r="6" spans="1:13" s="14" customFormat="1" ht="15" customHeight="1">
      <c r="A6" s="24"/>
      <c r="B6" s="36" t="s">
        <v>8</v>
      </c>
      <c r="C6" s="36" t="s">
        <v>9</v>
      </c>
      <c r="D6" s="35" t="s">
        <v>11</v>
      </c>
      <c r="E6" s="15" t="s">
        <v>63</v>
      </c>
      <c r="F6" s="15" t="s">
        <v>12</v>
      </c>
      <c r="G6" s="35" t="s">
        <v>11</v>
      </c>
      <c r="H6" s="18" t="s">
        <v>13</v>
      </c>
      <c r="I6" s="15" t="s">
        <v>14</v>
      </c>
      <c r="J6" s="15" t="s">
        <v>15</v>
      </c>
      <c r="K6" s="15" t="s">
        <v>64</v>
      </c>
      <c r="L6" s="15" t="s">
        <v>65</v>
      </c>
      <c r="M6" s="17" t="s">
        <v>66</v>
      </c>
    </row>
    <row r="7" spans="1:13" s="14" customFormat="1" ht="15" customHeight="1">
      <c r="A7" s="10"/>
      <c r="B7" s="36" t="s">
        <v>67</v>
      </c>
      <c r="C7" s="36" t="s">
        <v>17</v>
      </c>
      <c r="D7" s="36" t="s">
        <v>68</v>
      </c>
      <c r="E7" s="15" t="s">
        <v>20</v>
      </c>
      <c r="F7" s="15" t="s">
        <v>20</v>
      </c>
      <c r="G7" s="15" t="s">
        <v>69</v>
      </c>
      <c r="H7" s="15" t="s">
        <v>70</v>
      </c>
      <c r="I7" s="15"/>
      <c r="J7" s="15"/>
      <c r="K7" s="15"/>
      <c r="L7" s="15"/>
      <c r="M7" s="17"/>
    </row>
    <row r="8" spans="1:13" s="14" customFormat="1" ht="15" customHeight="1">
      <c r="A8" s="10"/>
      <c r="B8" s="36" t="s">
        <v>23</v>
      </c>
      <c r="C8" s="36"/>
      <c r="D8" s="15"/>
      <c r="E8" s="15"/>
      <c r="F8" s="15"/>
      <c r="G8" s="15"/>
      <c r="H8" s="15"/>
      <c r="I8" s="15"/>
      <c r="J8" s="15"/>
      <c r="K8" s="15"/>
      <c r="L8" s="15"/>
      <c r="M8" s="17"/>
    </row>
    <row r="9" spans="1:13" s="14" customFormat="1" ht="9" customHeight="1">
      <c r="A9" s="10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9"/>
    </row>
    <row r="10" spans="1:13" s="1" customFormat="1" ht="10.5" customHeight="1" thickBot="1">
      <c r="A10" s="4"/>
      <c r="B10" s="6">
        <v>35</v>
      </c>
      <c r="C10" s="6">
        <v>36</v>
      </c>
      <c r="D10" s="6">
        <v>37</v>
      </c>
      <c r="E10" s="6">
        <v>38</v>
      </c>
      <c r="F10" s="6">
        <v>39</v>
      </c>
      <c r="G10" s="6">
        <v>40</v>
      </c>
      <c r="H10" s="6">
        <v>41</v>
      </c>
      <c r="I10" s="6">
        <v>42</v>
      </c>
      <c r="J10" s="6">
        <v>43</v>
      </c>
      <c r="K10" s="6">
        <v>44</v>
      </c>
      <c r="L10" s="6">
        <v>45</v>
      </c>
      <c r="M10" s="7">
        <v>46</v>
      </c>
    </row>
    <row r="11" spans="1:13" ht="27" customHeight="1">
      <c r="A11" s="8"/>
      <c r="B11" s="3" t="s">
        <v>24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</row>
    <row r="12" spans="1:13" s="27" customFormat="1" ht="36" customHeight="1" thickBot="1">
      <c r="A12" s="80" t="s">
        <v>32</v>
      </c>
      <c r="B12" s="25">
        <v>76</v>
      </c>
      <c r="C12" s="25">
        <v>21</v>
      </c>
      <c r="D12" s="25">
        <f>B12+C12</f>
        <v>97</v>
      </c>
      <c r="E12" s="25">
        <v>5</v>
      </c>
      <c r="F12" s="25">
        <v>3</v>
      </c>
      <c r="G12" s="25">
        <f>E12+F12</f>
        <v>8</v>
      </c>
      <c r="H12" s="25">
        <f>D12+G12</f>
        <v>105</v>
      </c>
      <c r="I12" s="25">
        <v>94</v>
      </c>
      <c r="J12" s="25">
        <v>11</v>
      </c>
      <c r="K12" s="25">
        <v>657</v>
      </c>
      <c r="L12" s="25">
        <v>272</v>
      </c>
      <c r="M12" s="26">
        <f>K12+L12</f>
        <v>929</v>
      </c>
    </row>
    <row r="13" spans="1:13" s="23" customFormat="1" ht="19.5" customHeight="1" thickTop="1">
      <c r="A13" s="20" t="s">
        <v>29</v>
      </c>
      <c r="B13" s="23">
        <v>115</v>
      </c>
      <c r="C13" s="23">
        <v>31</v>
      </c>
      <c r="D13" s="23">
        <v>146</v>
      </c>
      <c r="E13" s="23">
        <v>7</v>
      </c>
      <c r="F13" s="23">
        <v>5</v>
      </c>
      <c r="G13" s="23">
        <v>12</v>
      </c>
      <c r="H13" s="23">
        <v>158</v>
      </c>
      <c r="I13" s="23">
        <v>140</v>
      </c>
      <c r="J13" s="23">
        <v>18</v>
      </c>
      <c r="K13" s="23">
        <v>748</v>
      </c>
      <c r="L13" s="23">
        <v>273</v>
      </c>
      <c r="M13" s="23">
        <v>1021</v>
      </c>
    </row>
    <row r="14" spans="1:13" s="22" customFormat="1" ht="14.25">
      <c r="A14" s="21" t="s">
        <v>28</v>
      </c>
      <c r="B14" s="22">
        <v>142</v>
      </c>
      <c r="C14" s="22">
        <v>35</v>
      </c>
      <c r="D14" s="22">
        <v>177</v>
      </c>
      <c r="E14" s="22">
        <v>8</v>
      </c>
      <c r="F14" s="22">
        <v>7</v>
      </c>
      <c r="G14" s="22">
        <v>15</v>
      </c>
      <c r="H14" s="22">
        <v>192</v>
      </c>
      <c r="I14" s="22">
        <v>170</v>
      </c>
      <c r="J14" s="22">
        <v>22</v>
      </c>
      <c r="K14" s="22">
        <v>825</v>
      </c>
      <c r="L14" s="22">
        <v>272</v>
      </c>
      <c r="M14" s="22">
        <v>1097</v>
      </c>
    </row>
    <row r="15" spans="1:13" s="22" customFormat="1" ht="14.25">
      <c r="A15" s="20" t="s">
        <v>27</v>
      </c>
      <c r="B15" s="22">
        <v>188</v>
      </c>
      <c r="C15" s="22">
        <v>40</v>
      </c>
      <c r="D15" s="22">
        <v>228</v>
      </c>
      <c r="E15" s="22">
        <v>7</v>
      </c>
      <c r="F15" s="22">
        <v>7</v>
      </c>
      <c r="G15" s="22">
        <v>14</v>
      </c>
      <c r="H15" s="22">
        <v>242</v>
      </c>
      <c r="I15" s="22">
        <v>219</v>
      </c>
      <c r="J15" s="22">
        <v>23</v>
      </c>
      <c r="K15" s="22">
        <v>914</v>
      </c>
      <c r="L15" s="22">
        <v>271</v>
      </c>
      <c r="M15" s="22">
        <v>1185</v>
      </c>
    </row>
    <row r="16" spans="1:13" s="22" customFormat="1" ht="14.25">
      <c r="A16" s="21" t="s">
        <v>26</v>
      </c>
      <c r="B16" s="22">
        <v>214</v>
      </c>
      <c r="C16" s="22">
        <v>42</v>
      </c>
      <c r="D16" s="22">
        <v>256</v>
      </c>
      <c r="E16" s="22">
        <v>9</v>
      </c>
      <c r="F16" s="22">
        <v>16</v>
      </c>
      <c r="G16" s="22">
        <v>25</v>
      </c>
      <c r="H16" s="22">
        <v>281</v>
      </c>
      <c r="I16" s="22">
        <v>247</v>
      </c>
      <c r="J16" s="22">
        <v>34</v>
      </c>
      <c r="K16" s="22">
        <v>1023</v>
      </c>
      <c r="L16" s="22">
        <v>271</v>
      </c>
      <c r="M16" s="22">
        <v>1294</v>
      </c>
    </row>
    <row r="17" spans="1:13" s="22" customFormat="1" ht="14.25">
      <c r="A17" s="20" t="s">
        <v>25</v>
      </c>
      <c r="B17" s="22">
        <v>225</v>
      </c>
      <c r="C17" s="22">
        <v>45</v>
      </c>
      <c r="D17" s="22">
        <v>270</v>
      </c>
      <c r="E17" s="22">
        <v>9</v>
      </c>
      <c r="F17" s="22">
        <v>8</v>
      </c>
      <c r="G17" s="22">
        <v>17</v>
      </c>
      <c r="H17" s="22">
        <v>287</v>
      </c>
      <c r="I17" s="22">
        <v>261</v>
      </c>
      <c r="J17" s="22">
        <v>26</v>
      </c>
      <c r="K17" s="22">
        <v>1132</v>
      </c>
      <c r="L17" s="22">
        <v>261</v>
      </c>
      <c r="M17" s="22">
        <v>1393</v>
      </c>
    </row>
  </sheetData>
  <sheetProtection/>
  <printOptions horizontalCentered="1"/>
  <pageMargins left="0.3937007874015748" right="0.3937007874015748" top="0.7874015748031497" bottom="0" header="0.5905511811023623" footer="0.1968503937007874"/>
  <pageSetup horizontalDpi="600" verticalDpi="600" orientation="landscape" paperSize="9" scale="65" r:id="rId2"/>
  <headerFooter alignWithMargins="0">
    <oddHeader>&amp;R&amp;14&amp;UStand: &amp;D</oddHeader>
    <oddFooter>&amp;L&amp;14Tab. &amp;A&amp;R&amp;14&amp;P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75" zoomScaleSheetLayoutView="75" zoomScalePageLayoutView="0" workbookViewId="0" topLeftCell="A1">
      <selection activeCell="A2" sqref="A2"/>
    </sheetView>
  </sheetViews>
  <sheetFormatPr defaultColWidth="18.28125" defaultRowHeight="12.75"/>
  <cols>
    <col min="1" max="1" width="22.7109375" style="2" customWidth="1"/>
    <col min="2" max="2" width="11.28125" style="2" customWidth="1"/>
    <col min="3" max="9" width="10.421875" style="2" customWidth="1"/>
    <col min="10" max="10" width="10.00390625" style="2" customWidth="1"/>
    <col min="11" max="11" width="10.421875" style="2" customWidth="1"/>
    <col min="12" max="12" width="14.57421875" style="2" customWidth="1"/>
    <col min="13" max="13" width="16.421875" style="2" customWidth="1"/>
    <col min="14" max="16384" width="18.28125" style="2" customWidth="1"/>
  </cols>
  <sheetData>
    <row r="1" s="81" customFormat="1" ht="19.5" customHeight="1">
      <c r="A1" s="81" t="s">
        <v>0</v>
      </c>
    </row>
    <row r="2" spans="1:2" s="84" customFormat="1" ht="32.25" customHeight="1" thickBot="1">
      <c r="A2" s="82"/>
      <c r="B2" s="83"/>
    </row>
    <row r="3" spans="1:13" s="14" customFormat="1" ht="30" customHeight="1" thickTop="1">
      <c r="A3" s="85"/>
      <c r="B3" s="86" t="s">
        <v>71</v>
      </c>
      <c r="C3" s="86"/>
      <c r="D3" s="87"/>
      <c r="E3" s="87"/>
      <c r="F3" s="87"/>
      <c r="G3" s="87"/>
      <c r="H3" s="87"/>
      <c r="I3" s="87"/>
      <c r="J3" s="87"/>
      <c r="K3" s="87"/>
      <c r="L3" s="87"/>
      <c r="M3" s="88"/>
    </row>
    <row r="4" spans="1:13" s="94" customFormat="1" ht="21" customHeight="1">
      <c r="A4" s="89" t="s">
        <v>72</v>
      </c>
      <c r="B4" s="90" t="s">
        <v>73</v>
      </c>
      <c r="C4" s="90"/>
      <c r="D4" s="90"/>
      <c r="E4" s="90"/>
      <c r="F4" s="90"/>
      <c r="G4" s="90"/>
      <c r="H4" s="90"/>
      <c r="I4" s="90"/>
      <c r="J4" s="90"/>
      <c r="K4" s="91"/>
      <c r="L4" s="92"/>
      <c r="M4" s="93"/>
    </row>
    <row r="5" spans="1:13" s="94" customFormat="1" ht="27" customHeight="1">
      <c r="A5" s="89" t="s">
        <v>74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6" t="s">
        <v>13</v>
      </c>
      <c r="M5" s="97"/>
    </row>
    <row r="6" spans="1:13" s="94" customFormat="1" ht="15" customHeight="1">
      <c r="A6" s="89" t="s">
        <v>75</v>
      </c>
      <c r="B6" s="95" t="s">
        <v>76</v>
      </c>
      <c r="C6" s="95" t="s">
        <v>77</v>
      </c>
      <c r="D6" s="95" t="s">
        <v>78</v>
      </c>
      <c r="E6" s="95" t="s">
        <v>79</v>
      </c>
      <c r="F6" s="95" t="s">
        <v>80</v>
      </c>
      <c r="G6" s="95" t="s">
        <v>81</v>
      </c>
      <c r="H6" s="95" t="s">
        <v>82</v>
      </c>
      <c r="I6" s="95" t="s">
        <v>83</v>
      </c>
      <c r="J6" s="95" t="s">
        <v>84</v>
      </c>
      <c r="K6" s="95" t="s">
        <v>85</v>
      </c>
      <c r="L6" s="95" t="s">
        <v>86</v>
      </c>
      <c r="M6" s="93"/>
    </row>
    <row r="7" spans="1:13" s="101" customFormat="1" ht="27" customHeight="1">
      <c r="A7" s="98"/>
      <c r="B7" s="99"/>
      <c r="C7" s="99"/>
      <c r="D7" s="99"/>
      <c r="E7" s="99"/>
      <c r="F7" s="99"/>
      <c r="G7" s="99"/>
      <c r="H7" s="99"/>
      <c r="I7" s="99"/>
      <c r="J7" s="99"/>
      <c r="K7" s="99" t="s">
        <v>87</v>
      </c>
      <c r="L7" s="99"/>
      <c r="M7" s="100"/>
    </row>
    <row r="8" spans="1:13" s="105" customFormat="1" ht="10.5" customHeight="1" thickBot="1">
      <c r="A8" s="102"/>
      <c r="B8" s="103">
        <v>79</v>
      </c>
      <c r="C8" s="103">
        <v>80</v>
      </c>
      <c r="D8" s="103">
        <v>81</v>
      </c>
      <c r="E8" s="103">
        <v>82</v>
      </c>
      <c r="F8" s="103">
        <v>83</v>
      </c>
      <c r="G8" s="103">
        <v>84</v>
      </c>
      <c r="H8" s="103">
        <v>85</v>
      </c>
      <c r="I8" s="103">
        <v>86</v>
      </c>
      <c r="J8" s="103">
        <v>87</v>
      </c>
      <c r="K8" s="103">
        <v>88</v>
      </c>
      <c r="L8" s="103">
        <v>89</v>
      </c>
      <c r="M8" s="104">
        <v>90</v>
      </c>
    </row>
    <row r="9" spans="1:13" s="107" customFormat="1" ht="21" customHeight="1">
      <c r="A9" s="89"/>
      <c r="B9" s="90" t="s">
        <v>24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106"/>
    </row>
    <row r="10" spans="1:13" s="107" customFormat="1" ht="21" customHeight="1">
      <c r="A10" s="89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9"/>
      <c r="M10" s="110"/>
    </row>
    <row r="11" spans="1:13" s="114" customFormat="1" ht="24" customHeight="1">
      <c r="A11" s="98" t="s">
        <v>88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2">
        <f>SUM(B11:K11)</f>
        <v>0</v>
      </c>
      <c r="M11" s="113"/>
    </row>
    <row r="12" spans="1:13" s="114" customFormat="1" ht="24" customHeight="1">
      <c r="A12" s="98" t="s">
        <v>89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2">
        <f aca="true" t="shared" si="0" ref="L12:L20">SUM(B12:K12)</f>
        <v>0</v>
      </c>
      <c r="M12" s="113"/>
    </row>
    <row r="13" spans="1:13" s="114" customFormat="1" ht="24" customHeight="1">
      <c r="A13" s="98" t="s">
        <v>90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2">
        <f t="shared" si="0"/>
        <v>0</v>
      </c>
      <c r="M13" s="113"/>
    </row>
    <row r="14" spans="1:13" s="114" customFormat="1" ht="24" customHeight="1">
      <c r="A14" s="98" t="s">
        <v>91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2">
        <f>SUM(B14:K14)</f>
        <v>0</v>
      </c>
      <c r="M14" s="113"/>
    </row>
    <row r="15" spans="1:13" s="114" customFormat="1" ht="24" customHeight="1">
      <c r="A15" s="98" t="s">
        <v>92</v>
      </c>
      <c r="B15" s="111"/>
      <c r="C15" s="111">
        <v>1</v>
      </c>
      <c r="D15" s="111"/>
      <c r="E15" s="111">
        <v>4</v>
      </c>
      <c r="F15" s="111">
        <v>13</v>
      </c>
      <c r="G15" s="111">
        <v>23</v>
      </c>
      <c r="H15" s="111">
        <v>15</v>
      </c>
      <c r="I15" s="111"/>
      <c r="J15" s="111"/>
      <c r="K15" s="111"/>
      <c r="L15" s="112">
        <f>SUM(B15:K15)</f>
        <v>56</v>
      </c>
      <c r="M15" s="113">
        <v>26.311011904761905</v>
      </c>
    </row>
    <row r="16" spans="1:13" s="114" customFormat="1" ht="24" customHeight="1">
      <c r="A16" s="98" t="s">
        <v>93</v>
      </c>
      <c r="B16" s="111"/>
      <c r="C16" s="111"/>
      <c r="D16" s="111"/>
      <c r="E16" s="111">
        <v>5</v>
      </c>
      <c r="F16" s="111">
        <v>6</v>
      </c>
      <c r="G16" s="111">
        <v>14</v>
      </c>
      <c r="H16" s="111">
        <v>13</v>
      </c>
      <c r="I16" s="111">
        <v>5</v>
      </c>
      <c r="J16" s="111"/>
      <c r="K16" s="111"/>
      <c r="L16" s="112">
        <f>SUM(B16:K16)</f>
        <v>43</v>
      </c>
      <c r="M16" s="113">
        <v>28.377906976744185</v>
      </c>
    </row>
    <row r="17" spans="1:13" s="114" customFormat="1" ht="24" customHeight="1">
      <c r="A17" s="98" t="s">
        <v>94</v>
      </c>
      <c r="B17" s="111"/>
      <c r="C17" s="111"/>
      <c r="D17" s="111"/>
      <c r="E17" s="111">
        <v>1</v>
      </c>
      <c r="F17" s="111">
        <v>2</v>
      </c>
      <c r="G17" s="111">
        <v>2</v>
      </c>
      <c r="H17" s="111"/>
      <c r="I17" s="111"/>
      <c r="J17" s="111"/>
      <c r="K17" s="111"/>
      <c r="L17" s="112">
        <f>SUM(B17:K17)</f>
        <v>5</v>
      </c>
      <c r="M17" s="113">
        <v>24.833333333333332</v>
      </c>
    </row>
    <row r="18" spans="1:13" s="114" customFormat="1" ht="24" customHeight="1">
      <c r="A18" s="98" t="s">
        <v>95</v>
      </c>
      <c r="B18" s="111"/>
      <c r="C18" s="111"/>
      <c r="D18" s="111"/>
      <c r="E18" s="111"/>
      <c r="F18" s="111">
        <v>1</v>
      </c>
      <c r="G18" s="111"/>
      <c r="H18" s="111"/>
      <c r="I18" s="111"/>
      <c r="J18" s="111"/>
      <c r="K18" s="111"/>
      <c r="L18" s="112">
        <f>SUM(B18:K18)</f>
        <v>1</v>
      </c>
      <c r="M18" s="113">
        <v>23.833333333333332</v>
      </c>
    </row>
    <row r="19" spans="1:13" s="114" customFormat="1" ht="24" customHeight="1">
      <c r="A19" s="98" t="s">
        <v>96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2">
        <f t="shared" si="0"/>
        <v>0</v>
      </c>
      <c r="M19" s="113"/>
    </row>
    <row r="20" spans="1:13" s="114" customFormat="1" ht="33" customHeight="1">
      <c r="A20" s="98" t="s">
        <v>97</v>
      </c>
      <c r="B20" s="111">
        <v>0</v>
      </c>
      <c r="C20" s="111">
        <v>0</v>
      </c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2">
        <f t="shared" si="0"/>
        <v>0</v>
      </c>
      <c r="M20" s="113"/>
    </row>
    <row r="21" spans="1:13" s="119" customFormat="1" ht="24.75" customHeight="1" thickBot="1">
      <c r="A21" s="115" t="s">
        <v>32</v>
      </c>
      <c r="B21" s="116">
        <f aca="true" t="shared" si="1" ref="B21:L21">SUM(B11:B20)</f>
        <v>0</v>
      </c>
      <c r="C21" s="116">
        <f t="shared" si="1"/>
        <v>1</v>
      </c>
      <c r="D21" s="116">
        <f t="shared" si="1"/>
        <v>0</v>
      </c>
      <c r="E21" s="116">
        <f t="shared" si="1"/>
        <v>10</v>
      </c>
      <c r="F21" s="116">
        <f>SUM(F11:F20)</f>
        <v>22</v>
      </c>
      <c r="G21" s="116">
        <f t="shared" si="1"/>
        <v>39</v>
      </c>
      <c r="H21" s="116">
        <f t="shared" si="1"/>
        <v>28</v>
      </c>
      <c r="I21" s="116">
        <f t="shared" si="1"/>
        <v>5</v>
      </c>
      <c r="J21" s="116">
        <f t="shared" si="1"/>
        <v>0</v>
      </c>
      <c r="K21" s="116">
        <f t="shared" si="1"/>
        <v>0</v>
      </c>
      <c r="L21" s="117">
        <f t="shared" si="1"/>
        <v>105</v>
      </c>
      <c r="M21" s="118">
        <v>27.063492063492063</v>
      </c>
    </row>
    <row r="22" spans="1:13" ht="15.75" thickTop="1">
      <c r="A22" s="120" t="s">
        <v>29</v>
      </c>
      <c r="B22" s="121">
        <v>0</v>
      </c>
      <c r="C22" s="121">
        <v>1</v>
      </c>
      <c r="D22" s="121">
        <v>0</v>
      </c>
      <c r="E22" s="121">
        <v>12</v>
      </c>
      <c r="F22" s="121">
        <v>34</v>
      </c>
      <c r="G22" s="121">
        <v>56</v>
      </c>
      <c r="H22" s="121">
        <v>46</v>
      </c>
      <c r="I22" s="121">
        <v>9</v>
      </c>
      <c r="J22" s="121">
        <v>0</v>
      </c>
      <c r="K22" s="121">
        <v>0</v>
      </c>
      <c r="L22" s="122">
        <v>158</v>
      </c>
      <c r="M22" s="123">
        <v>27.462552742616033</v>
      </c>
    </row>
    <row r="23" spans="1:13" ht="15">
      <c r="A23" s="124" t="s">
        <v>28</v>
      </c>
      <c r="B23" s="125">
        <v>0</v>
      </c>
      <c r="C23" s="125">
        <v>1</v>
      </c>
      <c r="D23" s="125">
        <v>0</v>
      </c>
      <c r="E23" s="125">
        <v>14</v>
      </c>
      <c r="F23" s="125">
        <v>43</v>
      </c>
      <c r="G23" s="125">
        <v>73</v>
      </c>
      <c r="H23" s="125">
        <v>52</v>
      </c>
      <c r="I23" s="125">
        <v>9</v>
      </c>
      <c r="J23" s="125">
        <v>0</v>
      </c>
      <c r="K23" s="125">
        <v>0</v>
      </c>
      <c r="L23" s="126">
        <v>192</v>
      </c>
      <c r="M23" s="127">
        <v>27.390625</v>
      </c>
    </row>
    <row r="24" spans="1:13" ht="15">
      <c r="A24" s="124" t="s">
        <v>27</v>
      </c>
      <c r="B24" s="125">
        <v>0</v>
      </c>
      <c r="C24" s="125">
        <v>1</v>
      </c>
      <c r="D24" s="125">
        <v>0</v>
      </c>
      <c r="E24" s="125">
        <v>16</v>
      </c>
      <c r="F24" s="125">
        <v>54</v>
      </c>
      <c r="G24" s="125">
        <v>97</v>
      </c>
      <c r="H24" s="125">
        <v>64</v>
      </c>
      <c r="I24" s="125">
        <v>10</v>
      </c>
      <c r="J24" s="125">
        <v>0</v>
      </c>
      <c r="K24" s="125">
        <v>0</v>
      </c>
      <c r="L24" s="126">
        <v>242</v>
      </c>
      <c r="M24" s="127">
        <v>27.4</v>
      </c>
    </row>
    <row r="25" spans="1:13" ht="15">
      <c r="A25" s="124" t="s">
        <v>26</v>
      </c>
      <c r="B25" s="125">
        <v>0</v>
      </c>
      <c r="C25" s="125">
        <v>1</v>
      </c>
      <c r="D25" s="125">
        <v>0</v>
      </c>
      <c r="E25" s="125">
        <v>18</v>
      </c>
      <c r="F25" s="125">
        <v>64</v>
      </c>
      <c r="G25" s="125">
        <v>107</v>
      </c>
      <c r="H25" s="125">
        <v>80</v>
      </c>
      <c r="I25" s="125">
        <v>11</v>
      </c>
      <c r="J25" s="125">
        <v>0</v>
      </c>
      <c r="K25" s="125">
        <v>0</v>
      </c>
      <c r="L25" s="126">
        <v>281</v>
      </c>
      <c r="M25" s="127">
        <v>27.5</v>
      </c>
    </row>
    <row r="26" spans="1:13" ht="15">
      <c r="A26" s="124" t="s">
        <v>25</v>
      </c>
      <c r="B26" s="125">
        <v>0</v>
      </c>
      <c r="C26" s="125">
        <v>1</v>
      </c>
      <c r="D26" s="125">
        <v>0</v>
      </c>
      <c r="E26" s="125">
        <v>19</v>
      </c>
      <c r="F26" s="125">
        <v>66</v>
      </c>
      <c r="G26" s="125">
        <v>112</v>
      </c>
      <c r="H26" s="125">
        <v>81</v>
      </c>
      <c r="I26" s="125">
        <v>12</v>
      </c>
      <c r="J26" s="125">
        <v>0</v>
      </c>
      <c r="K26" s="125">
        <v>0</v>
      </c>
      <c r="L26" s="126">
        <v>291</v>
      </c>
      <c r="M26" s="127">
        <v>27.5</v>
      </c>
    </row>
    <row r="27" spans="1:13" ht="15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</row>
  </sheetData>
  <sheetProtection/>
  <printOptions horizontalCentered="1"/>
  <pageMargins left="0.3937007874015748" right="0.3937007874015748" top="0.7874015748031497" bottom="0" header="0.5905511811023623" footer="0.1968503937007874"/>
  <pageSetup fitToWidth="3" horizontalDpi="600" verticalDpi="600" orientation="landscape" paperSize="9" scale="85" r:id="rId2"/>
  <headerFooter alignWithMargins="0">
    <oddHeader>&amp;R&amp;12&amp;UStand: &amp;D</oddHeader>
    <oddFooter>&amp;L&amp;12Tab. &amp;A&amp;R&amp;12&amp;P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60" zoomScaleNormal="80" zoomScalePageLayoutView="0" workbookViewId="0" topLeftCell="A1">
      <selection activeCell="A2" sqref="A2"/>
    </sheetView>
  </sheetViews>
  <sheetFormatPr defaultColWidth="18.28125" defaultRowHeight="12.75"/>
  <cols>
    <col min="1" max="1" width="20.28125" style="2" customWidth="1"/>
    <col min="2" max="2" width="12.00390625" style="2" customWidth="1"/>
    <col min="3" max="6" width="11.57421875" style="2" customWidth="1"/>
    <col min="7" max="7" width="12.00390625" style="2" customWidth="1"/>
    <col min="8" max="11" width="11.57421875" style="2" customWidth="1"/>
    <col min="12" max="13" width="12.00390625" style="2" customWidth="1"/>
    <col min="14" max="16384" width="18.28125" style="2" customWidth="1"/>
  </cols>
  <sheetData>
    <row r="1" s="81" customFormat="1" ht="19.5" customHeight="1">
      <c r="A1" s="81" t="s">
        <v>0</v>
      </c>
    </row>
    <row r="2" spans="1:3" s="84" customFormat="1" ht="30" customHeight="1" thickBot="1">
      <c r="A2" s="82"/>
      <c r="C2" s="83"/>
    </row>
    <row r="3" spans="1:13" s="14" customFormat="1" ht="30" customHeight="1" thickTop="1">
      <c r="A3" s="85"/>
      <c r="B3" s="86" t="s">
        <v>98</v>
      </c>
      <c r="C3" s="86"/>
      <c r="D3" s="86"/>
      <c r="E3" s="87"/>
      <c r="F3" s="87"/>
      <c r="G3" s="87"/>
      <c r="H3" s="87"/>
      <c r="I3" s="87"/>
      <c r="J3" s="87"/>
      <c r="K3" s="87"/>
      <c r="L3" s="87"/>
      <c r="M3" s="88"/>
    </row>
    <row r="4" spans="1:13" s="94" customFormat="1" ht="21" customHeight="1">
      <c r="A4" s="89"/>
      <c r="B4" s="90" t="s">
        <v>99</v>
      </c>
      <c r="C4" s="90"/>
      <c r="D4" s="90"/>
      <c r="E4" s="90"/>
      <c r="F4" s="91"/>
      <c r="G4" s="90" t="s">
        <v>100</v>
      </c>
      <c r="H4" s="90"/>
      <c r="I4" s="90"/>
      <c r="J4" s="91"/>
      <c r="K4" s="91"/>
      <c r="L4" s="129" t="s">
        <v>101</v>
      </c>
      <c r="M4" s="106"/>
    </row>
    <row r="5" spans="1:13" s="94" customFormat="1" ht="17.25" customHeight="1">
      <c r="A5" s="89" t="s">
        <v>102</v>
      </c>
      <c r="B5" s="130"/>
      <c r="C5" s="131" t="s">
        <v>103</v>
      </c>
      <c r="D5" s="132"/>
      <c r="E5" s="132"/>
      <c r="F5" s="133"/>
      <c r="G5" s="130"/>
      <c r="H5" s="131" t="s">
        <v>103</v>
      </c>
      <c r="I5" s="132"/>
      <c r="J5" s="132"/>
      <c r="K5" s="133"/>
      <c r="L5" s="134" t="s">
        <v>104</v>
      </c>
      <c r="M5" s="135" t="s">
        <v>105</v>
      </c>
    </row>
    <row r="6" spans="1:13" s="94" customFormat="1" ht="15" customHeight="1">
      <c r="A6" s="89" t="s">
        <v>75</v>
      </c>
      <c r="B6" s="136" t="s">
        <v>106</v>
      </c>
      <c r="C6" s="134" t="s">
        <v>107</v>
      </c>
      <c r="D6" s="134" t="s">
        <v>107</v>
      </c>
      <c r="E6" s="134" t="s">
        <v>108</v>
      </c>
      <c r="F6" s="134" t="s">
        <v>109</v>
      </c>
      <c r="G6" s="136" t="s">
        <v>106</v>
      </c>
      <c r="H6" s="134" t="s">
        <v>107</v>
      </c>
      <c r="I6" s="134" t="s">
        <v>107</v>
      </c>
      <c r="J6" s="134" t="s">
        <v>108</v>
      </c>
      <c r="K6" s="134" t="s">
        <v>109</v>
      </c>
      <c r="L6" s="95" t="s">
        <v>110</v>
      </c>
      <c r="M6" s="137" t="s">
        <v>111</v>
      </c>
    </row>
    <row r="7" spans="1:13" s="94" customFormat="1" ht="15" customHeight="1">
      <c r="A7" s="89"/>
      <c r="B7" s="138" t="s">
        <v>112</v>
      </c>
      <c r="C7" s="99" t="s">
        <v>113</v>
      </c>
      <c r="D7" s="99" t="s">
        <v>114</v>
      </c>
      <c r="E7" s="99" t="s">
        <v>115</v>
      </c>
      <c r="F7" s="99" t="s">
        <v>115</v>
      </c>
      <c r="G7" s="138" t="s">
        <v>112</v>
      </c>
      <c r="H7" s="99" t="s">
        <v>113</v>
      </c>
      <c r="I7" s="99" t="s">
        <v>114</v>
      </c>
      <c r="J7" s="99" t="s">
        <v>115</v>
      </c>
      <c r="K7" s="99" t="s">
        <v>115</v>
      </c>
      <c r="L7" s="95" t="s">
        <v>116</v>
      </c>
      <c r="M7" s="137" t="s">
        <v>116</v>
      </c>
    </row>
    <row r="8" spans="1:13" s="101" customFormat="1" ht="20.25" customHeight="1">
      <c r="A8" s="98"/>
      <c r="B8" s="99"/>
      <c r="C8" s="99"/>
      <c r="D8" s="99"/>
      <c r="E8" s="99"/>
      <c r="F8" s="99"/>
      <c r="G8" s="99"/>
      <c r="H8" s="99"/>
      <c r="I8" s="99"/>
      <c r="J8" s="99"/>
      <c r="K8" s="99"/>
      <c r="L8" s="99" t="s">
        <v>117</v>
      </c>
      <c r="M8" s="100" t="s">
        <v>117</v>
      </c>
    </row>
    <row r="9" spans="1:13" s="105" customFormat="1" ht="10.5" customHeight="1" thickBot="1">
      <c r="A9" s="102"/>
      <c r="B9" s="103">
        <v>91</v>
      </c>
      <c r="C9" s="103">
        <v>92</v>
      </c>
      <c r="D9" s="103">
        <v>93</v>
      </c>
      <c r="E9" s="103">
        <v>94</v>
      </c>
      <c r="F9" s="103">
        <v>95</v>
      </c>
      <c r="G9" s="103">
        <v>96</v>
      </c>
      <c r="H9" s="103">
        <v>97</v>
      </c>
      <c r="I9" s="103">
        <v>98</v>
      </c>
      <c r="J9" s="103">
        <v>99</v>
      </c>
      <c r="K9" s="103">
        <v>100</v>
      </c>
      <c r="L9" s="103">
        <v>101</v>
      </c>
      <c r="M9" s="104">
        <v>102</v>
      </c>
    </row>
    <row r="10" spans="1:13" s="107" customFormat="1" ht="21" customHeight="1">
      <c r="A10" s="89"/>
      <c r="B10" s="91" t="s">
        <v>24</v>
      </c>
      <c r="C10" s="90" t="s">
        <v>118</v>
      </c>
      <c r="D10" s="90"/>
      <c r="E10" s="90"/>
      <c r="F10" s="91"/>
      <c r="G10" s="91" t="s">
        <v>24</v>
      </c>
      <c r="H10" s="90" t="s">
        <v>118</v>
      </c>
      <c r="I10" s="90"/>
      <c r="J10" s="90"/>
      <c r="K10" s="91"/>
      <c r="L10" s="90" t="s">
        <v>24</v>
      </c>
      <c r="M10" s="106"/>
    </row>
    <row r="11" spans="1:13" s="107" customFormat="1" ht="21" customHeight="1">
      <c r="A11" s="89"/>
      <c r="B11" s="139"/>
      <c r="C11" s="140"/>
      <c r="D11" s="140"/>
      <c r="E11" s="140"/>
      <c r="F11" s="140"/>
      <c r="G11" s="139"/>
      <c r="H11" s="140"/>
      <c r="I11" s="140"/>
      <c r="J11" s="140"/>
      <c r="K11" s="140"/>
      <c r="L11" s="140"/>
      <c r="M11" s="141"/>
    </row>
    <row r="12" spans="1:13" s="114" customFormat="1" ht="24" customHeight="1">
      <c r="A12" s="98" t="s">
        <v>119</v>
      </c>
      <c r="B12" s="142">
        <v>0</v>
      </c>
      <c r="C12" s="143">
        <v>0</v>
      </c>
      <c r="D12" s="143">
        <v>0</v>
      </c>
      <c r="E12" s="143">
        <v>0</v>
      </c>
      <c r="F12" s="143">
        <v>0</v>
      </c>
      <c r="G12" s="142">
        <v>0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 s="144">
        <v>0</v>
      </c>
    </row>
    <row r="13" spans="1:13" s="114" customFormat="1" ht="24" customHeight="1">
      <c r="A13" s="145" t="s">
        <v>77</v>
      </c>
      <c r="B13" s="142">
        <v>0</v>
      </c>
      <c r="C13" s="143">
        <v>0</v>
      </c>
      <c r="D13" s="143">
        <v>0</v>
      </c>
      <c r="E13" s="143">
        <v>0</v>
      </c>
      <c r="F13" s="143">
        <v>0</v>
      </c>
      <c r="G13" s="146">
        <v>1</v>
      </c>
      <c r="H13" s="147">
        <v>100</v>
      </c>
      <c r="I13" s="143">
        <v>0</v>
      </c>
      <c r="J13" s="143">
        <v>0</v>
      </c>
      <c r="K13" s="143">
        <v>0</v>
      </c>
      <c r="L13" s="143">
        <v>0</v>
      </c>
      <c r="M13" s="144">
        <v>0</v>
      </c>
    </row>
    <row r="14" spans="1:13" s="114" customFormat="1" ht="24" customHeight="1">
      <c r="A14" s="148" t="s">
        <v>78</v>
      </c>
      <c r="B14" s="142">
        <v>0</v>
      </c>
      <c r="C14" s="143">
        <v>0</v>
      </c>
      <c r="D14" s="143">
        <v>0</v>
      </c>
      <c r="E14" s="143">
        <v>0</v>
      </c>
      <c r="F14" s="143">
        <v>0</v>
      </c>
      <c r="G14" s="146">
        <v>2</v>
      </c>
      <c r="H14" s="147">
        <v>100</v>
      </c>
      <c r="I14" s="143">
        <v>0</v>
      </c>
      <c r="J14" s="143">
        <v>0</v>
      </c>
      <c r="K14" s="143">
        <v>0</v>
      </c>
      <c r="L14" s="143">
        <v>0</v>
      </c>
      <c r="M14" s="144">
        <v>0</v>
      </c>
    </row>
    <row r="15" spans="1:13" s="114" customFormat="1" ht="24" customHeight="1">
      <c r="A15" s="149" t="s">
        <v>79</v>
      </c>
      <c r="B15" s="150"/>
      <c r="C15" s="151"/>
      <c r="D15" s="151">
        <v>0</v>
      </c>
      <c r="E15" s="151">
        <v>0</v>
      </c>
      <c r="F15" s="151">
        <v>0</v>
      </c>
      <c r="G15" s="150">
        <v>1</v>
      </c>
      <c r="H15" s="151">
        <v>100</v>
      </c>
      <c r="I15" s="151">
        <v>0</v>
      </c>
      <c r="J15" s="151">
        <v>0</v>
      </c>
      <c r="K15" s="151">
        <v>0</v>
      </c>
      <c r="L15" s="151">
        <v>0</v>
      </c>
      <c r="M15" s="152">
        <v>0</v>
      </c>
    </row>
    <row r="16" spans="1:13" s="114" customFormat="1" ht="24" customHeight="1">
      <c r="A16" s="149" t="s">
        <v>80</v>
      </c>
      <c r="B16" s="150"/>
      <c r="C16" s="151"/>
      <c r="D16" s="151">
        <v>0</v>
      </c>
      <c r="E16" s="151">
        <v>0</v>
      </c>
      <c r="F16" s="151">
        <v>0</v>
      </c>
      <c r="G16" s="150">
        <v>1</v>
      </c>
      <c r="H16" s="151">
        <v>100</v>
      </c>
      <c r="I16" s="151">
        <v>0</v>
      </c>
      <c r="J16" s="151">
        <v>0</v>
      </c>
      <c r="K16" s="151">
        <v>0</v>
      </c>
      <c r="L16" s="151">
        <v>0</v>
      </c>
      <c r="M16" s="152">
        <v>0</v>
      </c>
    </row>
    <row r="17" spans="1:13" s="114" customFormat="1" ht="24" customHeight="1">
      <c r="A17" s="149" t="s">
        <v>81</v>
      </c>
      <c r="B17" s="150"/>
      <c r="C17" s="151"/>
      <c r="D17" s="151">
        <v>0</v>
      </c>
      <c r="E17" s="151">
        <v>0</v>
      </c>
      <c r="F17" s="151">
        <v>0</v>
      </c>
      <c r="G17" s="150">
        <v>1</v>
      </c>
      <c r="H17" s="151">
        <v>100</v>
      </c>
      <c r="I17" s="151">
        <v>0</v>
      </c>
      <c r="J17" s="151">
        <v>0</v>
      </c>
      <c r="K17" s="151">
        <v>0</v>
      </c>
      <c r="L17" s="151">
        <v>0</v>
      </c>
      <c r="M17" s="152">
        <v>0</v>
      </c>
    </row>
    <row r="18" spans="1:13" s="114" customFormat="1" ht="24" customHeight="1">
      <c r="A18" s="149" t="s">
        <v>82</v>
      </c>
      <c r="B18" s="150"/>
      <c r="C18" s="151"/>
      <c r="D18" s="151">
        <v>0</v>
      </c>
      <c r="E18" s="151">
        <v>0</v>
      </c>
      <c r="F18" s="151">
        <v>0</v>
      </c>
      <c r="G18" s="150"/>
      <c r="H18" s="151"/>
      <c r="I18" s="151">
        <v>0</v>
      </c>
      <c r="J18" s="151">
        <v>0</v>
      </c>
      <c r="K18" s="151">
        <v>0</v>
      </c>
      <c r="L18" s="151">
        <v>0</v>
      </c>
      <c r="M18" s="152">
        <v>0</v>
      </c>
    </row>
    <row r="19" spans="1:13" s="114" customFormat="1" ht="24" customHeight="1">
      <c r="A19" s="149" t="s">
        <v>83</v>
      </c>
      <c r="B19" s="150">
        <v>0</v>
      </c>
      <c r="C19" s="151">
        <v>0</v>
      </c>
      <c r="D19" s="151">
        <v>0</v>
      </c>
      <c r="E19" s="151">
        <v>0</v>
      </c>
      <c r="F19" s="151">
        <v>0</v>
      </c>
      <c r="G19" s="150">
        <v>1</v>
      </c>
      <c r="H19" s="151">
        <v>100</v>
      </c>
      <c r="I19" s="151">
        <v>0</v>
      </c>
      <c r="J19" s="151">
        <v>0</v>
      </c>
      <c r="K19" s="151">
        <v>0</v>
      </c>
      <c r="L19" s="151">
        <v>0</v>
      </c>
      <c r="M19" s="152">
        <v>0</v>
      </c>
    </row>
    <row r="20" spans="1:13" s="114" customFormat="1" ht="24" customHeight="1">
      <c r="A20" s="149" t="s">
        <v>84</v>
      </c>
      <c r="B20" s="150">
        <v>0</v>
      </c>
      <c r="C20" s="151">
        <v>0</v>
      </c>
      <c r="D20" s="151">
        <v>0</v>
      </c>
      <c r="E20" s="151">
        <v>0</v>
      </c>
      <c r="F20" s="151">
        <v>0</v>
      </c>
      <c r="G20" s="150">
        <v>1</v>
      </c>
      <c r="H20" s="151">
        <v>100</v>
      </c>
      <c r="I20" s="151">
        <v>0</v>
      </c>
      <c r="J20" s="151">
        <v>0</v>
      </c>
      <c r="K20" s="151">
        <v>0</v>
      </c>
      <c r="L20" s="151">
        <v>0</v>
      </c>
      <c r="M20" s="152">
        <v>0</v>
      </c>
    </row>
    <row r="21" spans="1:13" s="114" customFormat="1" ht="33" customHeight="1">
      <c r="A21" s="149" t="s">
        <v>120</v>
      </c>
      <c r="B21" s="150">
        <v>0</v>
      </c>
      <c r="C21" s="151">
        <v>0</v>
      </c>
      <c r="D21" s="151">
        <v>0</v>
      </c>
      <c r="E21" s="151">
        <v>0</v>
      </c>
      <c r="F21" s="151">
        <v>0</v>
      </c>
      <c r="G21" s="150">
        <v>1</v>
      </c>
      <c r="H21" s="151">
        <v>100</v>
      </c>
      <c r="I21" s="151">
        <v>0</v>
      </c>
      <c r="J21" s="151">
        <v>0</v>
      </c>
      <c r="K21" s="151">
        <v>0</v>
      </c>
      <c r="L21" s="151">
        <v>0</v>
      </c>
      <c r="M21" s="152">
        <v>0</v>
      </c>
    </row>
    <row r="22" spans="1:13" s="119" customFormat="1" ht="24.75" customHeight="1" thickBot="1">
      <c r="A22" s="115" t="s">
        <v>32</v>
      </c>
      <c r="B22" s="153">
        <v>0</v>
      </c>
      <c r="C22" s="154">
        <v>0</v>
      </c>
      <c r="D22" s="154">
        <v>0</v>
      </c>
      <c r="E22" s="154">
        <v>0</v>
      </c>
      <c r="F22" s="154">
        <v>0</v>
      </c>
      <c r="G22" s="155">
        <f>SUM(G12:G21)</f>
        <v>9</v>
      </c>
      <c r="H22" s="154">
        <v>100</v>
      </c>
      <c r="I22" s="154">
        <v>0</v>
      </c>
      <c r="J22" s="154">
        <v>0</v>
      </c>
      <c r="K22" s="154">
        <v>0</v>
      </c>
      <c r="L22" s="154">
        <v>0</v>
      </c>
      <c r="M22" s="156">
        <v>0</v>
      </c>
    </row>
    <row r="23" spans="1:13" ht="15.75" thickTop="1">
      <c r="A23" s="157" t="s">
        <v>29</v>
      </c>
      <c r="B23" s="158">
        <v>0</v>
      </c>
      <c r="C23" s="123">
        <v>0</v>
      </c>
      <c r="D23" s="123">
        <v>0</v>
      </c>
      <c r="E23" s="123">
        <v>0</v>
      </c>
      <c r="F23" s="123">
        <v>0</v>
      </c>
      <c r="G23" s="159">
        <v>4</v>
      </c>
      <c r="H23" s="123">
        <v>100</v>
      </c>
      <c r="I23" s="123">
        <v>0</v>
      </c>
      <c r="J23" s="123">
        <v>0</v>
      </c>
      <c r="K23" s="123">
        <v>0</v>
      </c>
      <c r="L23" s="123">
        <v>0</v>
      </c>
      <c r="M23" s="123">
        <v>0</v>
      </c>
    </row>
    <row r="24" spans="1:13" ht="15">
      <c r="A24" s="160" t="s">
        <v>28</v>
      </c>
      <c r="B24" s="161">
        <v>0</v>
      </c>
      <c r="C24" s="127">
        <v>0</v>
      </c>
      <c r="D24" s="127">
        <v>0</v>
      </c>
      <c r="E24" s="127">
        <v>0</v>
      </c>
      <c r="F24" s="127">
        <v>0</v>
      </c>
      <c r="G24" s="162">
        <v>9</v>
      </c>
      <c r="H24" s="127">
        <v>100</v>
      </c>
      <c r="I24" s="127">
        <v>0</v>
      </c>
      <c r="J24" s="127">
        <v>0</v>
      </c>
      <c r="K24" s="127">
        <v>0</v>
      </c>
      <c r="L24" s="127">
        <v>0</v>
      </c>
      <c r="M24" s="127">
        <v>0</v>
      </c>
    </row>
    <row r="25" spans="1:13" ht="15">
      <c r="A25" s="160" t="s">
        <v>27</v>
      </c>
      <c r="B25" s="163">
        <v>0</v>
      </c>
      <c r="C25" s="127">
        <v>0</v>
      </c>
      <c r="D25" s="127">
        <v>0</v>
      </c>
      <c r="E25" s="127">
        <v>0</v>
      </c>
      <c r="F25" s="127">
        <v>0</v>
      </c>
      <c r="G25" s="162">
        <v>17</v>
      </c>
      <c r="H25" s="127">
        <v>100</v>
      </c>
      <c r="I25" s="127">
        <v>0</v>
      </c>
      <c r="J25" s="127">
        <v>0</v>
      </c>
      <c r="K25" s="127">
        <v>0</v>
      </c>
      <c r="L25" s="127">
        <v>0</v>
      </c>
      <c r="M25" s="127">
        <v>0</v>
      </c>
    </row>
    <row r="26" spans="1:13" ht="15">
      <c r="A26" s="160" t="s">
        <v>26</v>
      </c>
      <c r="B26" s="161">
        <v>0</v>
      </c>
      <c r="C26" s="127">
        <v>0</v>
      </c>
      <c r="D26" s="127">
        <v>0</v>
      </c>
      <c r="E26" s="127">
        <v>0</v>
      </c>
      <c r="F26" s="127">
        <v>0</v>
      </c>
      <c r="G26" s="162">
        <v>1</v>
      </c>
      <c r="H26" s="127">
        <v>100</v>
      </c>
      <c r="I26" s="127">
        <v>0</v>
      </c>
      <c r="J26" s="127">
        <v>0</v>
      </c>
      <c r="K26" s="127">
        <v>0</v>
      </c>
      <c r="L26" s="127">
        <v>0</v>
      </c>
      <c r="M26" s="127">
        <v>0</v>
      </c>
    </row>
    <row r="27" spans="1:13" ht="15">
      <c r="A27" s="160" t="s">
        <v>25</v>
      </c>
      <c r="B27" s="161">
        <v>2</v>
      </c>
      <c r="C27" s="127">
        <v>100</v>
      </c>
      <c r="D27" s="127">
        <v>0</v>
      </c>
      <c r="E27" s="127">
        <v>0</v>
      </c>
      <c r="F27" s="127">
        <v>0</v>
      </c>
      <c r="G27" s="162">
        <v>25</v>
      </c>
      <c r="H27" s="127">
        <v>100</v>
      </c>
      <c r="I27" s="127">
        <v>0</v>
      </c>
      <c r="J27" s="127">
        <v>0</v>
      </c>
      <c r="K27" s="127">
        <v>0</v>
      </c>
      <c r="L27" s="127">
        <v>0</v>
      </c>
      <c r="M27" s="127">
        <v>0</v>
      </c>
    </row>
  </sheetData>
  <sheetProtection/>
  <printOptions horizontalCentered="1"/>
  <pageMargins left="0.3937007874015748" right="0.3937007874015748" top="0.7874015748031497" bottom="0" header="0.5905511811023623" footer="0.1968503937007874"/>
  <pageSetup fitToWidth="3" horizontalDpi="600" verticalDpi="600" orientation="landscape" paperSize="9" scale="78" r:id="rId2"/>
  <headerFooter alignWithMargins="0">
    <oddHeader>&amp;R&amp;12&amp;UStand: &amp;D</oddHeader>
    <oddFooter>&amp;L&amp;12Tab. &amp;A&amp;R&amp;12&amp;P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60" zoomScaleNormal="75" zoomScalePageLayoutView="0" workbookViewId="0" topLeftCell="A1">
      <selection activeCell="A2" sqref="A2"/>
    </sheetView>
  </sheetViews>
  <sheetFormatPr defaultColWidth="18.28125" defaultRowHeight="12.75"/>
  <cols>
    <col min="1" max="1" width="31.8515625" style="184" customWidth="1"/>
    <col min="2" max="7" width="19.00390625" style="184" customWidth="1"/>
    <col min="8" max="16384" width="18.28125" style="184" customWidth="1"/>
  </cols>
  <sheetData>
    <row r="1" s="164" customFormat="1" ht="36" customHeight="1" thickBot="1">
      <c r="A1" s="164" t="s">
        <v>0</v>
      </c>
    </row>
    <row r="2" spans="1:7" s="168" customFormat="1" ht="30.75" customHeight="1" thickTop="1">
      <c r="A2" s="165"/>
      <c r="B2" s="166" t="s">
        <v>121</v>
      </c>
      <c r="C2" s="166"/>
      <c r="D2" s="166"/>
      <c r="E2" s="166"/>
      <c r="F2" s="166"/>
      <c r="G2" s="167"/>
    </row>
    <row r="3" spans="1:7" s="173" customFormat="1" ht="27" customHeight="1">
      <c r="A3" s="169"/>
      <c r="B3" s="170" t="s">
        <v>42</v>
      </c>
      <c r="C3" s="171" t="s">
        <v>43</v>
      </c>
      <c r="D3" s="171"/>
      <c r="E3" s="171"/>
      <c r="F3" s="172"/>
      <c r="G3" s="170" t="s">
        <v>44</v>
      </c>
    </row>
    <row r="4" spans="1:7" s="173" customFormat="1" ht="15" customHeight="1">
      <c r="A4" s="174" t="s">
        <v>30</v>
      </c>
      <c r="B4" s="175" t="s">
        <v>45</v>
      </c>
      <c r="C4" s="175"/>
      <c r="D4" s="175"/>
      <c r="E4" s="175"/>
      <c r="F4" s="175"/>
      <c r="G4" s="175" t="s">
        <v>46</v>
      </c>
    </row>
    <row r="5" spans="1:7" s="173" customFormat="1" ht="15" customHeight="1">
      <c r="A5" s="176" t="s">
        <v>31</v>
      </c>
      <c r="B5" s="175" t="s">
        <v>47</v>
      </c>
      <c r="C5" s="175" t="s">
        <v>48</v>
      </c>
      <c r="D5" s="175" t="s">
        <v>49</v>
      </c>
      <c r="E5" s="175" t="s">
        <v>50</v>
      </c>
      <c r="F5" s="175" t="s">
        <v>51</v>
      </c>
      <c r="G5" s="175" t="s">
        <v>52</v>
      </c>
    </row>
    <row r="6" spans="1:7" s="173" customFormat="1" ht="15" customHeight="1">
      <c r="A6" s="177"/>
      <c r="B6" s="175" t="s">
        <v>53</v>
      </c>
      <c r="C6" s="175" t="s">
        <v>54</v>
      </c>
      <c r="D6" s="175" t="s">
        <v>55</v>
      </c>
      <c r="E6" s="175" t="s">
        <v>55</v>
      </c>
      <c r="F6" s="175" t="s">
        <v>45</v>
      </c>
      <c r="G6" s="175" t="s">
        <v>55</v>
      </c>
    </row>
    <row r="7" spans="1:7" s="173" customFormat="1" ht="15.75" customHeight="1">
      <c r="A7" s="177"/>
      <c r="B7" s="175"/>
      <c r="C7" s="175" t="s">
        <v>55</v>
      </c>
      <c r="D7" s="175"/>
      <c r="E7" s="175"/>
      <c r="F7" s="175" t="s">
        <v>55</v>
      </c>
      <c r="G7" s="175"/>
    </row>
    <row r="8" spans="1:7" s="173" customFormat="1" ht="15" customHeight="1">
      <c r="A8" s="177"/>
      <c r="B8" s="175"/>
      <c r="C8" s="175"/>
      <c r="D8" s="175"/>
      <c r="E8" s="175"/>
      <c r="F8" s="175"/>
      <c r="G8" s="175"/>
    </row>
    <row r="9" spans="1:7" s="173" customFormat="1" ht="8.25" customHeight="1">
      <c r="A9" s="177"/>
      <c r="B9" s="178"/>
      <c r="C9" s="178"/>
      <c r="D9" s="178"/>
      <c r="E9" s="178"/>
      <c r="F9" s="178"/>
      <c r="G9" s="178"/>
    </row>
    <row r="10" spans="1:7" s="181" customFormat="1" ht="10.5" customHeight="1" thickBot="1">
      <c r="A10" s="179"/>
      <c r="B10" s="180">
        <v>103</v>
      </c>
      <c r="C10" s="180">
        <v>104</v>
      </c>
      <c r="D10" s="180">
        <v>105</v>
      </c>
      <c r="E10" s="180">
        <v>106</v>
      </c>
      <c r="F10" s="180">
        <v>107</v>
      </c>
      <c r="G10" s="180">
        <v>108</v>
      </c>
    </row>
    <row r="11" spans="1:7" ht="18" customHeight="1">
      <c r="A11" s="182"/>
      <c r="B11" s="183" t="s">
        <v>24</v>
      </c>
      <c r="C11" s="183"/>
      <c r="D11" s="183"/>
      <c r="E11" s="183"/>
      <c r="F11" s="183"/>
      <c r="G11" s="183"/>
    </row>
    <row r="12" spans="1:7" s="186" customFormat="1" ht="35.25" customHeight="1" thickBot="1">
      <c r="A12" s="71" t="s">
        <v>32</v>
      </c>
      <c r="B12" s="185">
        <v>3</v>
      </c>
      <c r="C12" s="185">
        <v>23</v>
      </c>
      <c r="D12" s="185">
        <v>21</v>
      </c>
      <c r="E12" s="185">
        <v>0</v>
      </c>
      <c r="F12" s="185">
        <v>1</v>
      </c>
      <c r="G12" s="185">
        <v>4</v>
      </c>
    </row>
    <row r="13" spans="1:7" s="187" customFormat="1" ht="19.5" customHeight="1" thickTop="1">
      <c r="A13" s="74" t="s">
        <v>29</v>
      </c>
      <c r="B13" s="187">
        <v>5</v>
      </c>
      <c r="C13" s="187">
        <v>22</v>
      </c>
      <c r="D13" s="187">
        <v>22</v>
      </c>
      <c r="E13" s="187">
        <v>0</v>
      </c>
      <c r="F13" s="187">
        <v>2</v>
      </c>
      <c r="G13" s="187">
        <v>3</v>
      </c>
    </row>
    <row r="14" spans="1:7" s="188" customFormat="1" ht="14.25">
      <c r="A14" s="76" t="s">
        <v>28</v>
      </c>
      <c r="B14" s="188">
        <v>4</v>
      </c>
      <c r="C14" s="188">
        <v>30</v>
      </c>
      <c r="D14" s="188">
        <v>29</v>
      </c>
      <c r="E14" s="188">
        <v>0</v>
      </c>
      <c r="F14" s="188">
        <v>0</v>
      </c>
      <c r="G14" s="188">
        <v>5</v>
      </c>
    </row>
    <row r="15" spans="1:7" s="188" customFormat="1" ht="14.25">
      <c r="A15" s="76" t="s">
        <v>27</v>
      </c>
      <c r="B15" s="188">
        <v>3</v>
      </c>
      <c r="C15" s="188">
        <v>33</v>
      </c>
      <c r="D15" s="188">
        <v>29</v>
      </c>
      <c r="E15" s="188">
        <v>0</v>
      </c>
      <c r="F15" s="188">
        <v>3</v>
      </c>
      <c r="G15" s="188">
        <v>4</v>
      </c>
    </row>
    <row r="16" spans="1:7" s="188" customFormat="1" ht="14.25">
      <c r="A16" s="76" t="s">
        <v>26</v>
      </c>
      <c r="B16" s="188">
        <v>1</v>
      </c>
      <c r="C16" s="188">
        <v>39</v>
      </c>
      <c r="D16" s="188">
        <v>31</v>
      </c>
      <c r="E16" s="188">
        <v>0</v>
      </c>
      <c r="F16" s="188">
        <v>6</v>
      </c>
      <c r="G16" s="188">
        <v>3</v>
      </c>
    </row>
    <row r="17" spans="1:7" s="188" customFormat="1" ht="14.25">
      <c r="A17" s="76" t="s">
        <v>25</v>
      </c>
      <c r="B17" s="188">
        <v>5</v>
      </c>
      <c r="C17" s="188">
        <v>25</v>
      </c>
      <c r="D17" s="188">
        <v>23</v>
      </c>
      <c r="E17" s="188">
        <v>0</v>
      </c>
      <c r="F17" s="188">
        <v>6</v>
      </c>
      <c r="G17" s="188">
        <v>1</v>
      </c>
    </row>
  </sheetData>
  <sheetProtection/>
  <printOptions horizontalCentered="1"/>
  <pageMargins left="0.3937007874015748" right="0.3937007874015748" top="0.7874015748031497" bottom="0" header="0.5905511811023623" footer="0.1968503937007874"/>
  <pageSetup blackAndWhite="1" horizontalDpi="300" verticalDpi="300" orientation="landscape" paperSize="9" scale="68" r:id="rId2"/>
  <headerFooter alignWithMargins="0">
    <oddFooter>&amp;L&amp;14Tab. &amp;A&amp;R&amp;14&amp;P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18"/>
  <sheetViews>
    <sheetView tabSelected="1" view="pageBreakPreview" zoomScale="75" zoomScaleNormal="50" zoomScaleSheetLayoutView="75" zoomScalePageLayoutView="0" workbookViewId="0" topLeftCell="X1">
      <selection activeCell="A2" sqref="A2"/>
    </sheetView>
  </sheetViews>
  <sheetFormatPr defaultColWidth="18.28125" defaultRowHeight="12.75"/>
  <cols>
    <col min="1" max="1" width="29.7109375" style="2" customWidth="1"/>
    <col min="2" max="11" width="17.140625" style="2" customWidth="1"/>
    <col min="12" max="12" width="29.7109375" style="2" customWidth="1"/>
    <col min="13" max="21" width="17.140625" style="2" customWidth="1"/>
    <col min="22" max="22" width="18.421875" style="2" customWidth="1"/>
    <col min="23" max="23" width="30.00390625" style="2" customWidth="1"/>
    <col min="24" max="34" width="16.140625" style="2" customWidth="1"/>
    <col min="35" max="16384" width="18.28125" style="2" customWidth="1"/>
  </cols>
  <sheetData>
    <row r="1" spans="1:23" s="189" customFormat="1" ht="39" customHeight="1" thickBot="1">
      <c r="A1" s="189" t="s">
        <v>122</v>
      </c>
      <c r="L1" s="189" t="str">
        <f>$A$1</f>
        <v>B. Rechnungsergebnis - Soziale Maßnahmen zur Strukturverbesserung</v>
      </c>
      <c r="W1" s="189" t="str">
        <f>$A$1</f>
        <v>B. Rechnungsergebnis - Soziale Maßnahmen zur Strukturverbesserung</v>
      </c>
    </row>
    <row r="2" spans="1:34" s="194" customFormat="1" ht="23.25" customHeight="1" thickTop="1">
      <c r="A2" s="190"/>
      <c r="B2" s="191" t="s">
        <v>123</v>
      </c>
      <c r="C2" s="192"/>
      <c r="D2" s="192"/>
      <c r="E2" s="192"/>
      <c r="F2" s="192"/>
      <c r="G2" s="192"/>
      <c r="H2" s="192"/>
      <c r="I2" s="192"/>
      <c r="J2" s="192"/>
      <c r="K2" s="193"/>
      <c r="L2" s="190"/>
      <c r="M2" s="191" t="str">
        <f>$B$2</f>
        <v>Landabgaberente (LAR)</v>
      </c>
      <c r="N2" s="192"/>
      <c r="O2" s="192"/>
      <c r="P2" s="192"/>
      <c r="Q2" s="192"/>
      <c r="R2" s="192"/>
      <c r="S2" s="192"/>
      <c r="T2" s="192"/>
      <c r="U2" s="192"/>
      <c r="V2" s="193"/>
      <c r="W2" s="190"/>
      <c r="X2" s="191" t="str">
        <f>$B$2</f>
        <v>Landabgaberente (LAR)</v>
      </c>
      <c r="Y2" s="192"/>
      <c r="Z2" s="192"/>
      <c r="AA2" s="192"/>
      <c r="AB2" s="192"/>
      <c r="AC2" s="192"/>
      <c r="AD2" s="192"/>
      <c r="AE2" s="192"/>
      <c r="AF2" s="192"/>
      <c r="AG2" s="192"/>
      <c r="AH2" s="193"/>
    </row>
    <row r="3" spans="1:34" s="196" customFormat="1" ht="21" customHeight="1">
      <c r="A3" s="195"/>
      <c r="B3" s="11" t="s">
        <v>124</v>
      </c>
      <c r="C3" s="11"/>
      <c r="D3" s="11"/>
      <c r="E3" s="12"/>
      <c r="F3" s="12"/>
      <c r="G3" s="11" t="s">
        <v>125</v>
      </c>
      <c r="H3" s="11"/>
      <c r="I3" s="11"/>
      <c r="J3" s="11"/>
      <c r="K3" s="13"/>
      <c r="L3" s="195"/>
      <c r="M3" s="11" t="s">
        <v>126</v>
      </c>
      <c r="N3" s="11"/>
      <c r="O3" s="12"/>
      <c r="P3" s="12" t="s">
        <v>127</v>
      </c>
      <c r="Q3" s="12"/>
      <c r="R3" s="12"/>
      <c r="S3" s="11"/>
      <c r="T3" s="11"/>
      <c r="U3" s="12"/>
      <c r="V3" s="17"/>
      <c r="W3" s="195"/>
      <c r="X3" s="11" t="s">
        <v>128</v>
      </c>
      <c r="Y3" s="11"/>
      <c r="Z3" s="11"/>
      <c r="AA3" s="11"/>
      <c r="AB3" s="11"/>
      <c r="AC3" s="11"/>
      <c r="AD3" s="12"/>
      <c r="AE3" s="12" t="s">
        <v>129</v>
      </c>
      <c r="AF3" s="12"/>
      <c r="AG3" s="12" t="s">
        <v>130</v>
      </c>
      <c r="AH3" s="17"/>
    </row>
    <row r="4" spans="1:34" s="198" customFormat="1" ht="18" customHeight="1">
      <c r="A4" s="39" t="s">
        <v>131</v>
      </c>
      <c r="B4" s="15"/>
      <c r="C4" s="15"/>
      <c r="D4" s="15"/>
      <c r="E4" s="15"/>
      <c r="F4" s="15"/>
      <c r="G4" s="15"/>
      <c r="H4" s="15"/>
      <c r="I4" s="15"/>
      <c r="J4" s="15"/>
      <c r="K4" s="17"/>
      <c r="L4" s="39" t="s">
        <v>131</v>
      </c>
      <c r="M4" s="15"/>
      <c r="N4" s="15"/>
      <c r="O4" s="15"/>
      <c r="P4" s="15"/>
      <c r="Q4" s="11" t="s">
        <v>132</v>
      </c>
      <c r="R4" s="11"/>
      <c r="S4" s="12"/>
      <c r="T4" s="15"/>
      <c r="U4" s="15"/>
      <c r="V4" s="197" t="s">
        <v>133</v>
      </c>
      <c r="W4" s="39" t="s">
        <v>131</v>
      </c>
      <c r="X4" s="15"/>
      <c r="Y4" s="15"/>
      <c r="Z4" s="15"/>
      <c r="AA4" s="11" t="s">
        <v>134</v>
      </c>
      <c r="AB4" s="12"/>
      <c r="AC4" s="15"/>
      <c r="AD4" s="15"/>
      <c r="AE4" s="15"/>
      <c r="AF4" s="15"/>
      <c r="AG4" s="15"/>
      <c r="AH4" s="197" t="s">
        <v>135</v>
      </c>
    </row>
    <row r="5" spans="1:34" s="198" customFormat="1" ht="12.75" customHeight="1">
      <c r="A5" s="40" t="s">
        <v>136</v>
      </c>
      <c r="B5" s="15" t="s">
        <v>137</v>
      </c>
      <c r="C5" s="15" t="s">
        <v>138</v>
      </c>
      <c r="D5" s="15" t="s">
        <v>139</v>
      </c>
      <c r="E5" s="15" t="s">
        <v>140</v>
      </c>
      <c r="F5" s="18" t="s">
        <v>141</v>
      </c>
      <c r="G5" s="15" t="s">
        <v>142</v>
      </c>
      <c r="H5" s="15" t="s">
        <v>143</v>
      </c>
      <c r="I5" s="15" t="s">
        <v>144</v>
      </c>
      <c r="J5" s="15" t="s">
        <v>140</v>
      </c>
      <c r="K5" s="199" t="s">
        <v>145</v>
      </c>
      <c r="L5" s="40" t="s">
        <v>136</v>
      </c>
      <c r="M5" s="15" t="s">
        <v>146</v>
      </c>
      <c r="N5" s="15" t="s">
        <v>147</v>
      </c>
      <c r="O5" s="18" t="s">
        <v>148</v>
      </c>
      <c r="P5" s="15" t="s">
        <v>149</v>
      </c>
      <c r="Q5" s="15"/>
      <c r="R5" s="15"/>
      <c r="S5" s="15"/>
      <c r="T5" s="15" t="s">
        <v>150</v>
      </c>
      <c r="U5" s="15" t="s">
        <v>139</v>
      </c>
      <c r="V5" s="197" t="s">
        <v>13</v>
      </c>
      <c r="W5" s="40" t="s">
        <v>136</v>
      </c>
      <c r="X5" s="15" t="s">
        <v>151</v>
      </c>
      <c r="Y5" s="15" t="s">
        <v>151</v>
      </c>
      <c r="Z5" s="15" t="s">
        <v>152</v>
      </c>
      <c r="AA5" s="200"/>
      <c r="AB5" s="200"/>
      <c r="AC5" s="15" t="s">
        <v>153</v>
      </c>
      <c r="AD5" s="18" t="s">
        <v>154</v>
      </c>
      <c r="AE5" s="15" t="s">
        <v>150</v>
      </c>
      <c r="AF5" s="15" t="s">
        <v>139</v>
      </c>
      <c r="AG5" s="15" t="s">
        <v>155</v>
      </c>
      <c r="AH5" s="197" t="s">
        <v>13</v>
      </c>
    </row>
    <row r="6" spans="1:34" s="198" customFormat="1" ht="12.75" customHeight="1">
      <c r="A6" s="40" t="s">
        <v>156</v>
      </c>
      <c r="B6" s="15" t="s">
        <v>157</v>
      </c>
      <c r="C6" s="15" t="s">
        <v>158</v>
      </c>
      <c r="D6" s="15" t="s">
        <v>138</v>
      </c>
      <c r="E6" s="15" t="s">
        <v>159</v>
      </c>
      <c r="F6" s="18" t="s">
        <v>13</v>
      </c>
      <c r="G6" s="15" t="s">
        <v>158</v>
      </c>
      <c r="H6" s="15" t="s">
        <v>160</v>
      </c>
      <c r="I6" s="15"/>
      <c r="J6" s="15" t="s">
        <v>159</v>
      </c>
      <c r="K6" s="199" t="s">
        <v>13</v>
      </c>
      <c r="L6" s="40" t="s">
        <v>156</v>
      </c>
      <c r="M6" s="15" t="s">
        <v>161</v>
      </c>
      <c r="N6" s="15" t="s">
        <v>162</v>
      </c>
      <c r="O6" s="18" t="s">
        <v>13</v>
      </c>
      <c r="P6" s="15" t="s">
        <v>163</v>
      </c>
      <c r="Q6" s="15" t="s">
        <v>151</v>
      </c>
      <c r="R6" s="15" t="s">
        <v>164</v>
      </c>
      <c r="S6" s="18" t="s">
        <v>11</v>
      </c>
      <c r="T6" s="15" t="s">
        <v>165</v>
      </c>
      <c r="U6" s="15" t="s">
        <v>133</v>
      </c>
      <c r="V6" s="201" t="s">
        <v>166</v>
      </c>
      <c r="W6" s="40" t="s">
        <v>156</v>
      </c>
      <c r="X6" s="15" t="s">
        <v>167</v>
      </c>
      <c r="Y6" s="15" t="s">
        <v>168</v>
      </c>
      <c r="Z6" s="15" t="s">
        <v>169</v>
      </c>
      <c r="AA6" s="15" t="s">
        <v>170</v>
      </c>
      <c r="AB6" s="15" t="s">
        <v>171</v>
      </c>
      <c r="AC6" s="15" t="s">
        <v>172</v>
      </c>
      <c r="AD6" s="18" t="s">
        <v>13</v>
      </c>
      <c r="AE6" s="15" t="s">
        <v>173</v>
      </c>
      <c r="AF6" s="15" t="s">
        <v>174</v>
      </c>
      <c r="AG6" s="15" t="s">
        <v>175</v>
      </c>
      <c r="AH6" s="201" t="s">
        <v>176</v>
      </c>
    </row>
    <row r="7" spans="1:34" s="198" customFormat="1" ht="12.75" customHeight="1">
      <c r="A7" s="195"/>
      <c r="B7" s="15" t="s">
        <v>177</v>
      </c>
      <c r="C7" s="15" t="s">
        <v>178</v>
      </c>
      <c r="D7" s="15"/>
      <c r="E7" s="15"/>
      <c r="F7" s="15" t="s">
        <v>179</v>
      </c>
      <c r="G7" s="15" t="s">
        <v>180</v>
      </c>
      <c r="H7" s="15" t="s">
        <v>142</v>
      </c>
      <c r="I7" s="15"/>
      <c r="J7" s="15"/>
      <c r="K7" s="17" t="s">
        <v>181</v>
      </c>
      <c r="L7" s="195"/>
      <c r="M7" s="15"/>
      <c r="N7" s="15" t="s">
        <v>182</v>
      </c>
      <c r="O7" s="15" t="s">
        <v>183</v>
      </c>
      <c r="P7" s="15"/>
      <c r="Q7" s="15" t="s">
        <v>184</v>
      </c>
      <c r="R7" s="15" t="s">
        <v>185</v>
      </c>
      <c r="S7" s="15" t="s">
        <v>186</v>
      </c>
      <c r="T7" s="15" t="s">
        <v>187</v>
      </c>
      <c r="U7" s="15"/>
      <c r="V7" s="202" t="s">
        <v>188</v>
      </c>
      <c r="W7" s="195"/>
      <c r="X7" s="15" t="s">
        <v>64</v>
      </c>
      <c r="Y7" s="15" t="s">
        <v>117</v>
      </c>
      <c r="Z7" s="15" t="s">
        <v>189</v>
      </c>
      <c r="AA7" s="15" t="s">
        <v>190</v>
      </c>
      <c r="AB7" s="15" t="s">
        <v>190</v>
      </c>
      <c r="AC7" s="15" t="s">
        <v>191</v>
      </c>
      <c r="AD7" s="15" t="s">
        <v>192</v>
      </c>
      <c r="AE7" s="15"/>
      <c r="AF7" s="15"/>
      <c r="AG7" s="15" t="s">
        <v>182</v>
      </c>
      <c r="AH7" s="17" t="s">
        <v>193</v>
      </c>
    </row>
    <row r="8" spans="1:34" s="198" customFormat="1" ht="12.75" customHeight="1">
      <c r="A8" s="195"/>
      <c r="B8" s="15" t="s">
        <v>194</v>
      </c>
      <c r="C8" s="15" t="s">
        <v>195</v>
      </c>
      <c r="D8" s="15"/>
      <c r="E8" s="15"/>
      <c r="F8" s="15"/>
      <c r="G8" s="15" t="s">
        <v>187</v>
      </c>
      <c r="H8" s="15"/>
      <c r="I8" s="15"/>
      <c r="J8" s="15"/>
      <c r="K8" s="17"/>
      <c r="L8" s="195"/>
      <c r="M8" s="15"/>
      <c r="N8" s="200" t="s">
        <v>196</v>
      </c>
      <c r="O8" s="15"/>
      <c r="P8" s="15"/>
      <c r="Q8" s="15"/>
      <c r="R8" s="15"/>
      <c r="S8" s="15"/>
      <c r="T8" s="15"/>
      <c r="U8" s="15"/>
      <c r="V8" s="17" t="s">
        <v>197</v>
      </c>
      <c r="W8" s="195"/>
      <c r="X8" s="15"/>
      <c r="Y8" s="200"/>
      <c r="Z8" s="200" t="s">
        <v>198</v>
      </c>
      <c r="AA8" s="200" t="s">
        <v>198</v>
      </c>
      <c r="AB8" s="200" t="s">
        <v>198</v>
      </c>
      <c r="AC8" s="203"/>
      <c r="AD8" s="15"/>
      <c r="AE8" s="15"/>
      <c r="AF8" s="15"/>
      <c r="AG8" s="15" t="s">
        <v>196</v>
      </c>
      <c r="AH8" s="17"/>
    </row>
    <row r="9" spans="1:34" s="206" customFormat="1" ht="15.75" customHeight="1">
      <c r="A9" s="204"/>
      <c r="B9" s="36"/>
      <c r="C9" s="205"/>
      <c r="D9" s="36"/>
      <c r="E9" s="36"/>
      <c r="F9" s="36"/>
      <c r="G9" s="205"/>
      <c r="H9" s="205" t="s">
        <v>199</v>
      </c>
      <c r="I9" s="36"/>
      <c r="J9" s="36"/>
      <c r="K9" s="42"/>
      <c r="L9" s="204"/>
      <c r="M9" s="36"/>
      <c r="N9" s="36"/>
      <c r="O9" s="36"/>
      <c r="P9" s="36"/>
      <c r="Q9" s="36"/>
      <c r="R9" s="36"/>
      <c r="S9" s="36"/>
      <c r="T9" s="36"/>
      <c r="U9" s="36"/>
      <c r="V9" s="42"/>
      <c r="W9" s="204"/>
      <c r="X9" s="36"/>
      <c r="Y9" s="36"/>
      <c r="Z9" s="36"/>
      <c r="AA9" s="15"/>
      <c r="AB9" s="15"/>
      <c r="AC9" s="36"/>
      <c r="AD9" s="36"/>
      <c r="AE9" s="36"/>
      <c r="AF9" s="36"/>
      <c r="AG9" s="36"/>
      <c r="AH9" s="42"/>
    </row>
    <row r="10" spans="1:34" s="210" customFormat="1" ht="18" customHeight="1">
      <c r="A10" s="207"/>
      <c r="B10" s="208" t="s">
        <v>200</v>
      </c>
      <c r="C10" s="208" t="s">
        <v>201</v>
      </c>
      <c r="D10" s="208" t="s">
        <v>202</v>
      </c>
      <c r="E10" s="208" t="s">
        <v>203</v>
      </c>
      <c r="F10" s="208" t="s">
        <v>204</v>
      </c>
      <c r="G10" s="208" t="s">
        <v>205</v>
      </c>
      <c r="H10" s="208" t="s">
        <v>206</v>
      </c>
      <c r="I10" s="208" t="s">
        <v>207</v>
      </c>
      <c r="J10" s="208" t="s">
        <v>208</v>
      </c>
      <c r="K10" s="209" t="s">
        <v>209</v>
      </c>
      <c r="L10" s="207"/>
      <c r="M10" s="208" t="s">
        <v>210</v>
      </c>
      <c r="N10" s="208" t="s">
        <v>211</v>
      </c>
      <c r="O10" s="208" t="s">
        <v>212</v>
      </c>
      <c r="P10" s="208" t="s">
        <v>213</v>
      </c>
      <c r="Q10" s="208" t="s">
        <v>214</v>
      </c>
      <c r="R10" s="208" t="s">
        <v>215</v>
      </c>
      <c r="S10" s="208" t="s">
        <v>216</v>
      </c>
      <c r="T10" s="208" t="s">
        <v>217</v>
      </c>
      <c r="U10" s="208" t="s">
        <v>218</v>
      </c>
      <c r="V10" s="209"/>
      <c r="W10" s="207"/>
      <c r="X10" s="208" t="s">
        <v>219</v>
      </c>
      <c r="Y10" s="208" t="s">
        <v>220</v>
      </c>
      <c r="Z10" s="208" t="s">
        <v>221</v>
      </c>
      <c r="AA10" s="208" t="s">
        <v>222</v>
      </c>
      <c r="AB10" s="208" t="s">
        <v>223</v>
      </c>
      <c r="AC10" s="208" t="s">
        <v>224</v>
      </c>
      <c r="AD10" s="208" t="s">
        <v>225</v>
      </c>
      <c r="AE10" s="208" t="s">
        <v>226</v>
      </c>
      <c r="AF10" s="208" t="s">
        <v>227</v>
      </c>
      <c r="AG10" s="208" t="s">
        <v>228</v>
      </c>
      <c r="AH10" s="209"/>
    </row>
    <row r="11" spans="1:34" s="1" customFormat="1" ht="11.25" customHeight="1" thickBot="1">
      <c r="A11" s="4"/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7">
        <v>10</v>
      </c>
      <c r="L11" s="4"/>
      <c r="M11" s="6">
        <v>11</v>
      </c>
      <c r="N11" s="6">
        <v>12</v>
      </c>
      <c r="O11" s="6">
        <v>13</v>
      </c>
      <c r="P11" s="6">
        <v>14</v>
      </c>
      <c r="Q11" s="6">
        <v>15</v>
      </c>
      <c r="R11" s="6">
        <v>16</v>
      </c>
      <c r="S11" s="6">
        <v>17</v>
      </c>
      <c r="T11" s="6">
        <v>18</v>
      </c>
      <c r="U11" s="6">
        <v>19</v>
      </c>
      <c r="V11" s="7">
        <v>20</v>
      </c>
      <c r="W11" s="4"/>
      <c r="X11" s="6">
        <v>21</v>
      </c>
      <c r="Y11" s="6">
        <v>22</v>
      </c>
      <c r="Z11" s="6">
        <v>23</v>
      </c>
      <c r="AA11" s="6">
        <v>24</v>
      </c>
      <c r="AB11" s="6">
        <v>25</v>
      </c>
      <c r="AC11" s="6">
        <v>26</v>
      </c>
      <c r="AD11" s="6">
        <v>27</v>
      </c>
      <c r="AE11" s="6">
        <v>28</v>
      </c>
      <c r="AF11" s="6">
        <v>29</v>
      </c>
      <c r="AG11" s="6">
        <v>30</v>
      </c>
      <c r="AH11" s="7">
        <v>31</v>
      </c>
    </row>
    <row r="12" spans="1:34" ht="27" customHeight="1">
      <c r="A12" s="211"/>
      <c r="B12" s="3" t="s">
        <v>40</v>
      </c>
      <c r="C12" s="3"/>
      <c r="D12" s="3"/>
      <c r="E12" s="3"/>
      <c r="F12" s="3"/>
      <c r="G12" s="3"/>
      <c r="H12" s="3"/>
      <c r="I12" s="3"/>
      <c r="J12" s="3"/>
      <c r="K12" s="5"/>
      <c r="L12" s="211"/>
      <c r="M12" s="3" t="s">
        <v>40</v>
      </c>
      <c r="N12" s="3"/>
      <c r="O12" s="3"/>
      <c r="P12" s="3"/>
      <c r="Q12" s="3"/>
      <c r="R12" s="3"/>
      <c r="S12" s="3"/>
      <c r="T12" s="3"/>
      <c r="U12" s="3"/>
      <c r="V12" s="5"/>
      <c r="W12" s="211"/>
      <c r="X12" s="3" t="s">
        <v>40</v>
      </c>
      <c r="Y12" s="3"/>
      <c r="Z12" s="3"/>
      <c r="AA12" s="3"/>
      <c r="AB12" s="3"/>
      <c r="AC12" s="3"/>
      <c r="AD12" s="3"/>
      <c r="AE12" s="3"/>
      <c r="AF12" s="3"/>
      <c r="AG12" s="3"/>
      <c r="AH12" s="5"/>
    </row>
    <row r="13" spans="1:34" s="214" customFormat="1" ht="34.5" customHeight="1" thickBot="1">
      <c r="A13" s="212" t="s">
        <v>32</v>
      </c>
      <c r="B13" s="45">
        <v>2413.74</v>
      </c>
      <c r="C13" s="45">
        <v>0</v>
      </c>
      <c r="D13" s="45">
        <v>19391.14</v>
      </c>
      <c r="E13" s="45">
        <v>1000438.23</v>
      </c>
      <c r="F13" s="45">
        <f>SUM(B13:E13)</f>
        <v>1022243.11</v>
      </c>
      <c r="G13" s="45">
        <v>15370.5</v>
      </c>
      <c r="H13" s="45">
        <v>6437.54</v>
      </c>
      <c r="I13" s="45">
        <v>35.15</v>
      </c>
      <c r="J13" s="45">
        <v>1000399.92</v>
      </c>
      <c r="K13" s="213">
        <f>SUM(G13:J13)</f>
        <v>1022243.1100000001</v>
      </c>
      <c r="L13" s="212" t="s">
        <v>32</v>
      </c>
      <c r="M13" s="45">
        <v>14247871.64</v>
      </c>
      <c r="N13" s="45">
        <v>258254</v>
      </c>
      <c r="O13" s="45">
        <f>SUM(M13:N13)</f>
        <v>14506125.64</v>
      </c>
      <c r="P13" s="45">
        <v>-19.03</v>
      </c>
      <c r="Q13" s="45">
        <v>0</v>
      </c>
      <c r="R13" s="45">
        <v>0</v>
      </c>
      <c r="S13" s="45">
        <v>0</v>
      </c>
      <c r="T13" s="45">
        <v>42719.36</v>
      </c>
      <c r="U13" s="45">
        <v>0</v>
      </c>
      <c r="V13" s="213">
        <f>U13+S13+P13+O13+T13</f>
        <v>14548825.97</v>
      </c>
      <c r="W13" s="212" t="s">
        <v>32</v>
      </c>
      <c r="X13" s="45">
        <v>3251807.26</v>
      </c>
      <c r="Y13" s="45">
        <v>11033790.42</v>
      </c>
      <c r="Z13" s="45">
        <v>0</v>
      </c>
      <c r="AA13" s="45">
        <v>4974.29</v>
      </c>
      <c r="AB13" s="45">
        <v>0</v>
      </c>
      <c r="AC13" s="45">
        <v>0</v>
      </c>
      <c r="AD13" s="45">
        <f>SUM(X13:AC13)</f>
        <v>14290571.969999999</v>
      </c>
      <c r="AE13" s="45">
        <v>0</v>
      </c>
      <c r="AF13" s="45">
        <v>0</v>
      </c>
      <c r="AG13" s="45">
        <v>258254</v>
      </c>
      <c r="AH13" s="213">
        <f>AG13+AF13+AD13+AE13</f>
        <v>14548825.969999999</v>
      </c>
    </row>
    <row r="14" spans="1:34" s="217" customFormat="1" ht="19.5" customHeight="1" thickTop="1">
      <c r="A14" s="215" t="s">
        <v>29</v>
      </c>
      <c r="B14" s="216">
        <v>1688.7</v>
      </c>
      <c r="C14" s="217">
        <v>0</v>
      </c>
      <c r="D14" s="216">
        <v>46516.98</v>
      </c>
      <c r="E14" s="217">
        <v>1154732.3</v>
      </c>
      <c r="F14" s="216">
        <v>1202937.98</v>
      </c>
      <c r="G14" s="216">
        <v>59997.04</v>
      </c>
      <c r="H14" s="216">
        <v>87.93</v>
      </c>
      <c r="I14" s="217">
        <v>18147.17</v>
      </c>
      <c r="J14" s="217">
        <v>1124705.84</v>
      </c>
      <c r="K14" s="216">
        <v>1202937.98</v>
      </c>
      <c r="L14" s="215" t="s">
        <v>29</v>
      </c>
      <c r="M14" s="216">
        <v>15008371.51</v>
      </c>
      <c r="N14" s="216">
        <v>306010</v>
      </c>
      <c r="O14" s="216">
        <v>15314381.51</v>
      </c>
      <c r="P14" s="217">
        <v>-196.66</v>
      </c>
      <c r="Q14" s="217">
        <v>0</v>
      </c>
      <c r="R14" s="217">
        <v>0</v>
      </c>
      <c r="S14" s="217">
        <v>0</v>
      </c>
      <c r="T14" s="216">
        <v>845762.8</v>
      </c>
      <c r="U14" s="216">
        <v>0</v>
      </c>
      <c r="V14" s="216">
        <v>16159947.65</v>
      </c>
      <c r="W14" s="215" t="s">
        <v>29</v>
      </c>
      <c r="X14" s="217">
        <v>3339705.52</v>
      </c>
      <c r="Y14" s="217">
        <v>12507808.34</v>
      </c>
      <c r="Z14" s="217">
        <v>0</v>
      </c>
      <c r="AA14" s="217">
        <v>6423.79</v>
      </c>
      <c r="AB14" s="217">
        <v>0</v>
      </c>
      <c r="AC14" s="218">
        <v>0</v>
      </c>
      <c r="AD14" s="216">
        <v>15853937.649999999</v>
      </c>
      <c r="AE14" s="219">
        <v>0</v>
      </c>
      <c r="AF14" s="217">
        <v>0</v>
      </c>
      <c r="AG14" s="219">
        <v>306010</v>
      </c>
      <c r="AH14" s="216">
        <v>16159947.649999999</v>
      </c>
    </row>
    <row r="15" spans="1:34" s="222" customFormat="1" ht="14.25">
      <c r="A15" s="220" t="s">
        <v>28</v>
      </c>
      <c r="B15" s="221">
        <v>528079.16</v>
      </c>
      <c r="C15" s="217">
        <v>0</v>
      </c>
      <c r="D15" s="221">
        <v>666459.88</v>
      </c>
      <c r="E15" s="222">
        <v>1368818.2</v>
      </c>
      <c r="F15" s="221">
        <v>2563357.24</v>
      </c>
      <c r="G15" s="221">
        <v>895025.66</v>
      </c>
      <c r="H15" s="221">
        <v>157.95</v>
      </c>
      <c r="I15" s="217">
        <v>527018.1</v>
      </c>
      <c r="J15" s="222">
        <v>1141155.53</v>
      </c>
      <c r="K15" s="221">
        <v>2563357.24</v>
      </c>
      <c r="L15" s="220" t="s">
        <v>28</v>
      </c>
      <c r="M15" s="221">
        <v>19820702.96</v>
      </c>
      <c r="N15" s="221">
        <v>370542</v>
      </c>
      <c r="O15" s="221">
        <v>20191244.96</v>
      </c>
      <c r="P15" s="217">
        <v>-138.7</v>
      </c>
      <c r="Q15" s="217">
        <v>0</v>
      </c>
      <c r="R15" s="217">
        <v>0</v>
      </c>
      <c r="S15" s="217">
        <v>0</v>
      </c>
      <c r="T15" s="216">
        <v>0</v>
      </c>
      <c r="U15" s="221">
        <v>17.82</v>
      </c>
      <c r="V15" s="221">
        <v>20191124.080000002</v>
      </c>
      <c r="W15" s="220" t="s">
        <v>28</v>
      </c>
      <c r="X15" s="222">
        <v>4631696.04</v>
      </c>
      <c r="Y15" s="222">
        <v>14357053</v>
      </c>
      <c r="Z15" s="217">
        <v>0</v>
      </c>
      <c r="AA15" s="217">
        <v>8148.85</v>
      </c>
      <c r="AB15" s="217">
        <v>0</v>
      </c>
      <c r="AC15" s="219">
        <v>0</v>
      </c>
      <c r="AD15" s="221">
        <v>18996897.89</v>
      </c>
      <c r="AE15" s="219">
        <v>823684.19</v>
      </c>
      <c r="AF15" s="217">
        <v>0</v>
      </c>
      <c r="AG15" s="219">
        <v>370542</v>
      </c>
      <c r="AH15" s="221">
        <v>20191124.080000002</v>
      </c>
    </row>
    <row r="16" spans="1:34" s="222" customFormat="1" ht="14.25">
      <c r="A16" s="220" t="s">
        <v>27</v>
      </c>
      <c r="B16" s="221">
        <v>7088.92</v>
      </c>
      <c r="C16" s="217">
        <v>0</v>
      </c>
      <c r="D16" s="221">
        <v>50141.69</v>
      </c>
      <c r="E16" s="222">
        <v>1604736.98</v>
      </c>
      <c r="F16" s="221">
        <v>1661967.59</v>
      </c>
      <c r="G16" s="221">
        <v>58335.3</v>
      </c>
      <c r="H16" s="221">
        <v>167.2</v>
      </c>
      <c r="I16" s="217">
        <v>3702.8</v>
      </c>
      <c r="J16" s="222">
        <v>1599762.29</v>
      </c>
      <c r="K16" s="221">
        <v>1661967.59</v>
      </c>
      <c r="L16" s="220" t="s">
        <v>27</v>
      </c>
      <c r="M16" s="221">
        <v>22855741.39</v>
      </c>
      <c r="N16" s="221">
        <v>455886</v>
      </c>
      <c r="O16" s="221">
        <v>23311627.39</v>
      </c>
      <c r="P16" s="217">
        <v>-31.08</v>
      </c>
      <c r="Q16" s="217">
        <v>0</v>
      </c>
      <c r="R16" s="217">
        <v>0</v>
      </c>
      <c r="S16" s="217">
        <v>0</v>
      </c>
      <c r="T16" s="216">
        <v>20577.3</v>
      </c>
      <c r="U16" s="221">
        <v>0</v>
      </c>
      <c r="V16" s="221">
        <v>23332173.610000003</v>
      </c>
      <c r="W16" s="220" t="s">
        <v>27</v>
      </c>
      <c r="X16" s="222">
        <v>6722061.57</v>
      </c>
      <c r="Y16" s="222">
        <v>16144748.6</v>
      </c>
      <c r="Z16" s="217">
        <v>0</v>
      </c>
      <c r="AA16" s="217">
        <v>9477.44</v>
      </c>
      <c r="AB16" s="217">
        <v>0</v>
      </c>
      <c r="AC16" s="219">
        <v>0</v>
      </c>
      <c r="AD16" s="221">
        <v>22876287.610000003</v>
      </c>
      <c r="AE16" s="219">
        <v>0</v>
      </c>
      <c r="AF16" s="217">
        <v>0</v>
      </c>
      <c r="AG16" s="219">
        <v>455886</v>
      </c>
      <c r="AH16" s="221">
        <v>23332173.610000003</v>
      </c>
    </row>
    <row r="17" spans="1:34" s="222" customFormat="1" ht="14.25">
      <c r="A17" s="220" t="s">
        <v>26</v>
      </c>
      <c r="B17" s="221">
        <v>9756.51</v>
      </c>
      <c r="C17" s="217">
        <v>0</v>
      </c>
      <c r="D17" s="221">
        <v>53478.67</v>
      </c>
      <c r="E17" s="222">
        <v>2069349.45</v>
      </c>
      <c r="F17" s="221">
        <v>2132584.63</v>
      </c>
      <c r="G17" s="221">
        <v>82939.65</v>
      </c>
      <c r="H17" s="221">
        <v>486.46</v>
      </c>
      <c r="I17" s="217">
        <v>6556.02</v>
      </c>
      <c r="J17" s="222">
        <v>2042602.5</v>
      </c>
      <c r="K17" s="221">
        <v>2132584.63</v>
      </c>
      <c r="L17" s="220" t="s">
        <v>26</v>
      </c>
      <c r="M17" s="221">
        <v>26451356.37</v>
      </c>
      <c r="N17" s="221">
        <v>519614</v>
      </c>
      <c r="O17" s="221">
        <v>26970970.37</v>
      </c>
      <c r="P17" s="217">
        <v>0</v>
      </c>
      <c r="Q17" s="217">
        <v>0</v>
      </c>
      <c r="R17" s="217">
        <v>0</v>
      </c>
      <c r="S17" s="217">
        <v>0</v>
      </c>
      <c r="T17" s="216">
        <v>0</v>
      </c>
      <c r="U17" s="221">
        <v>0</v>
      </c>
      <c r="V17" s="221">
        <v>26970970.37</v>
      </c>
      <c r="W17" s="220" t="s">
        <v>26</v>
      </c>
      <c r="X17" s="222">
        <v>8152761.1</v>
      </c>
      <c r="Y17" s="222">
        <v>18261207.79</v>
      </c>
      <c r="Z17" s="217">
        <v>65.5</v>
      </c>
      <c r="AA17" s="217">
        <v>12623.65</v>
      </c>
      <c r="AB17" s="217">
        <v>0</v>
      </c>
      <c r="AC17" s="218">
        <v>0</v>
      </c>
      <c r="AD17" s="221">
        <v>26426658.04</v>
      </c>
      <c r="AE17" s="219">
        <v>24698.33</v>
      </c>
      <c r="AF17" s="217">
        <v>0</v>
      </c>
      <c r="AG17" s="219">
        <v>519614</v>
      </c>
      <c r="AH17" s="221">
        <v>26946272.04</v>
      </c>
    </row>
    <row r="18" spans="1:34" s="222" customFormat="1" ht="14.25">
      <c r="A18" s="220" t="s">
        <v>25</v>
      </c>
      <c r="B18" s="221">
        <v>7213.52</v>
      </c>
      <c r="C18" s="217">
        <v>0</v>
      </c>
      <c r="D18" s="221">
        <v>54667.37</v>
      </c>
      <c r="E18" s="222">
        <v>2356410.69</v>
      </c>
      <c r="F18" s="221">
        <v>2418291.58</v>
      </c>
      <c r="G18" s="221">
        <v>58241.32</v>
      </c>
      <c r="H18" s="221">
        <v>10583.89</v>
      </c>
      <c r="I18" s="217">
        <v>503.52</v>
      </c>
      <c r="J18" s="222">
        <v>2348962.85</v>
      </c>
      <c r="K18" s="221">
        <v>2418291.58</v>
      </c>
      <c r="L18" s="220" t="s">
        <v>25</v>
      </c>
      <c r="M18" s="221">
        <v>30142048.09</v>
      </c>
      <c r="N18" s="221">
        <v>518591</v>
      </c>
      <c r="O18" s="221">
        <v>30660639.09</v>
      </c>
      <c r="P18" s="221">
        <v>0.05</v>
      </c>
      <c r="Q18" s="221">
        <v>0</v>
      </c>
      <c r="R18" s="221">
        <v>0</v>
      </c>
      <c r="S18" s="221">
        <v>0</v>
      </c>
      <c r="T18" s="221">
        <v>0</v>
      </c>
      <c r="U18" s="221">
        <v>0.01</v>
      </c>
      <c r="V18" s="221">
        <v>30660639.15</v>
      </c>
      <c r="W18" s="220" t="s">
        <v>25</v>
      </c>
      <c r="X18" s="222">
        <v>9572351.83</v>
      </c>
      <c r="Y18" s="222">
        <v>20532398.3</v>
      </c>
      <c r="Z18" s="221">
        <v>0</v>
      </c>
      <c r="AA18" s="221">
        <v>9666.3</v>
      </c>
      <c r="AB18" s="221">
        <v>0</v>
      </c>
      <c r="AC18" s="223">
        <v>0</v>
      </c>
      <c r="AD18" s="216">
        <v>30114416.430000003</v>
      </c>
      <c r="AE18" s="219">
        <v>27631.72</v>
      </c>
      <c r="AF18" s="217">
        <v>0</v>
      </c>
      <c r="AG18" s="219">
        <v>518591</v>
      </c>
      <c r="AH18" s="216">
        <v>30633007.430000003</v>
      </c>
    </row>
    <row r="19" s="224" customFormat="1" ht="17.25" customHeight="1"/>
    <row r="20" s="225" customFormat="1" ht="15"/>
  </sheetData>
  <sheetProtection/>
  <printOptions horizontalCentered="1"/>
  <pageMargins left="0.3937007874015748" right="0.3937007874015748" top="0.7874015748031497" bottom="0" header="0.5905511811023623" footer="0.1968503937007874"/>
  <pageSetup fitToWidth="2" horizontalDpi="600" verticalDpi="600" orientation="landscape" paperSize="9" scale="61" r:id="rId1"/>
  <headerFooter alignWithMargins="0">
    <oddFooter>&amp;L&amp;14Tab. &amp;A&amp;R&amp;14&amp;P</oddFooter>
  </headerFooter>
  <colBreaks count="2" manualBreakCount="2">
    <brk id="11" max="17" man="1"/>
    <brk id="22" max="1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W18"/>
  <sheetViews>
    <sheetView tabSelected="1" view="pageBreakPreview" zoomScale="75" zoomScaleNormal="50" zoomScaleSheetLayoutView="75" zoomScalePageLayoutView="0" workbookViewId="0" topLeftCell="AM1">
      <selection activeCell="A2" sqref="A2"/>
    </sheetView>
  </sheetViews>
  <sheetFormatPr defaultColWidth="18.28125" defaultRowHeight="12.75"/>
  <cols>
    <col min="1" max="1" width="30.28125" style="2" customWidth="1"/>
    <col min="2" max="9" width="21.140625" style="2" customWidth="1"/>
    <col min="10" max="10" width="30.00390625" style="2" customWidth="1"/>
    <col min="11" max="17" width="24.00390625" style="2" customWidth="1"/>
    <col min="18" max="18" width="30.28125" style="2" customWidth="1"/>
    <col min="19" max="21" width="20.140625" style="2" customWidth="1"/>
    <col min="22" max="26" width="17.7109375" style="2" customWidth="1"/>
    <col min="27" max="27" width="20.8515625" style="2" customWidth="1"/>
    <col min="28" max="28" width="30.00390625" style="2" customWidth="1"/>
    <col min="29" max="37" width="18.8515625" style="2" customWidth="1"/>
    <col min="38" max="38" width="30.00390625" style="2" customWidth="1"/>
    <col min="39" max="44" width="16.00390625" style="2" customWidth="1"/>
    <col min="45" max="45" width="16.8515625" style="2" customWidth="1"/>
    <col min="46" max="46" width="16.00390625" style="2" customWidth="1"/>
    <col min="47" max="47" width="15.7109375" style="2" customWidth="1"/>
    <col min="48" max="48" width="16.00390625" style="2" customWidth="1"/>
    <col min="49" max="49" width="18.421875" style="2" customWidth="1"/>
    <col min="50" max="16384" width="18.28125" style="2" customWidth="1"/>
  </cols>
  <sheetData>
    <row r="1" spans="1:38" s="189" customFormat="1" ht="39" customHeight="1" thickBot="1">
      <c r="A1" s="189" t="s">
        <v>122</v>
      </c>
      <c r="J1" s="189" t="str">
        <f>$A$1</f>
        <v>B. Rechnungsergebnis - Soziale Maßnahmen zur Strukturverbesserung</v>
      </c>
      <c r="R1" s="189" t="str">
        <f>$A$1</f>
        <v>B. Rechnungsergebnis - Soziale Maßnahmen zur Strukturverbesserung</v>
      </c>
      <c r="AB1" s="189" t="str">
        <f>$A$1</f>
        <v>B. Rechnungsergebnis - Soziale Maßnahmen zur Strukturverbesserung</v>
      </c>
      <c r="AL1" s="189" t="str">
        <f>$A$1</f>
        <v>B. Rechnungsergebnis - Soziale Maßnahmen zur Strukturverbesserung</v>
      </c>
    </row>
    <row r="2" spans="1:49" s="194" customFormat="1" ht="23.25" customHeight="1" thickTop="1">
      <c r="A2" s="190"/>
      <c r="B2" s="191" t="s">
        <v>229</v>
      </c>
      <c r="C2" s="191"/>
      <c r="D2" s="191"/>
      <c r="E2" s="192"/>
      <c r="F2" s="192"/>
      <c r="G2" s="192"/>
      <c r="H2" s="192"/>
      <c r="I2" s="193"/>
      <c r="J2" s="190" t="s">
        <v>230</v>
      </c>
      <c r="K2" s="191" t="str">
        <f>$B$2</f>
        <v>Produktionsaufgabe (FELEG)</v>
      </c>
      <c r="L2" s="192"/>
      <c r="M2" s="192"/>
      <c r="N2" s="192"/>
      <c r="O2" s="192"/>
      <c r="P2" s="192"/>
      <c r="Q2" s="193"/>
      <c r="R2" s="190"/>
      <c r="S2" s="191" t="str">
        <f>$B$2</f>
        <v>Produktionsaufgabe (FELEG)</v>
      </c>
      <c r="T2" s="192"/>
      <c r="U2" s="192"/>
      <c r="V2" s="192"/>
      <c r="W2" s="192"/>
      <c r="X2" s="192"/>
      <c r="Y2" s="192"/>
      <c r="Z2" s="192"/>
      <c r="AA2" s="193"/>
      <c r="AB2" s="190" t="s">
        <v>230</v>
      </c>
      <c r="AC2" s="191" t="str">
        <f>$B$2</f>
        <v>Produktionsaufgabe (FELEG)</v>
      </c>
      <c r="AD2" s="191"/>
      <c r="AE2" s="191"/>
      <c r="AF2" s="192"/>
      <c r="AG2" s="191"/>
      <c r="AH2" s="192"/>
      <c r="AI2" s="191"/>
      <c r="AJ2" s="191"/>
      <c r="AK2" s="193"/>
      <c r="AL2" s="190" t="s">
        <v>230</v>
      </c>
      <c r="AM2" s="191" t="str">
        <f>$B$2</f>
        <v>Produktionsaufgabe (FELEG)</v>
      </c>
      <c r="AN2" s="191"/>
      <c r="AO2" s="191"/>
      <c r="AP2" s="192"/>
      <c r="AQ2" s="192"/>
      <c r="AR2" s="192"/>
      <c r="AS2" s="192"/>
      <c r="AT2" s="192"/>
      <c r="AU2" s="192"/>
      <c r="AV2" s="192"/>
      <c r="AW2" s="193"/>
    </row>
    <row r="3" spans="1:49" s="196" customFormat="1" ht="21" customHeight="1">
      <c r="A3" s="195"/>
      <c r="B3" s="11" t="s">
        <v>124</v>
      </c>
      <c r="C3" s="11"/>
      <c r="D3" s="11"/>
      <c r="E3" s="11"/>
      <c r="F3" s="11"/>
      <c r="G3" s="11"/>
      <c r="H3" s="12"/>
      <c r="I3" s="13"/>
      <c r="J3" s="195"/>
      <c r="K3" s="11" t="s">
        <v>125</v>
      </c>
      <c r="L3" s="11"/>
      <c r="M3" s="11"/>
      <c r="N3" s="11"/>
      <c r="O3" s="12"/>
      <c r="P3" s="12"/>
      <c r="Q3" s="13"/>
      <c r="R3" s="195"/>
      <c r="S3" s="11" t="s">
        <v>231</v>
      </c>
      <c r="T3" s="11"/>
      <c r="U3" s="12"/>
      <c r="V3" s="12" t="s">
        <v>127</v>
      </c>
      <c r="W3" s="12"/>
      <c r="X3" s="12"/>
      <c r="Y3" s="11"/>
      <c r="Z3" s="12"/>
      <c r="AA3" s="17"/>
      <c r="AB3" s="195"/>
      <c r="AC3" s="11" t="s">
        <v>128</v>
      </c>
      <c r="AD3" s="11"/>
      <c r="AE3" s="11"/>
      <c r="AF3" s="11"/>
      <c r="AG3" s="11"/>
      <c r="AH3" s="11"/>
      <c r="AI3" s="11"/>
      <c r="AJ3" s="11"/>
      <c r="AK3" s="13"/>
      <c r="AL3" s="195"/>
      <c r="AM3" s="11" t="s">
        <v>232</v>
      </c>
      <c r="AN3" s="11"/>
      <c r="AO3" s="11"/>
      <c r="AP3" s="11"/>
      <c r="AQ3" s="11"/>
      <c r="AR3" s="11"/>
      <c r="AS3" s="12"/>
      <c r="AT3" s="12" t="s">
        <v>129</v>
      </c>
      <c r="AU3" s="12"/>
      <c r="AV3" s="12" t="s">
        <v>130</v>
      </c>
      <c r="AW3" s="17"/>
    </row>
    <row r="4" spans="1:49" s="198" customFormat="1" ht="18" customHeight="1">
      <c r="A4" s="39" t="s">
        <v>131</v>
      </c>
      <c r="B4" s="15"/>
      <c r="C4" s="15"/>
      <c r="D4" s="15"/>
      <c r="E4" s="11" t="s">
        <v>138</v>
      </c>
      <c r="F4" s="11"/>
      <c r="G4" s="226"/>
      <c r="H4" s="15"/>
      <c r="I4" s="17"/>
      <c r="J4" s="39" t="s">
        <v>131</v>
      </c>
      <c r="K4" s="15"/>
      <c r="L4" s="11" t="s">
        <v>142</v>
      </c>
      <c r="M4" s="11"/>
      <c r="N4" s="226"/>
      <c r="O4" s="15"/>
      <c r="P4" s="15"/>
      <c r="Q4" s="17"/>
      <c r="R4" s="39" t="s">
        <v>131</v>
      </c>
      <c r="S4" s="15"/>
      <c r="T4" s="15"/>
      <c r="U4" s="15"/>
      <c r="V4" s="15"/>
      <c r="W4" s="11" t="s">
        <v>132</v>
      </c>
      <c r="X4" s="12"/>
      <c r="Y4" s="15"/>
      <c r="Z4" s="15"/>
      <c r="AA4" s="197" t="s">
        <v>133</v>
      </c>
      <c r="AB4" s="39" t="s">
        <v>131</v>
      </c>
      <c r="AC4" s="11" t="s">
        <v>233</v>
      </c>
      <c r="AD4" s="11"/>
      <c r="AE4" s="11"/>
      <c r="AF4" s="12"/>
      <c r="AG4" s="11" t="s">
        <v>234</v>
      </c>
      <c r="AH4" s="12"/>
      <c r="AI4" s="11" t="s">
        <v>235</v>
      </c>
      <c r="AJ4" s="11"/>
      <c r="AK4" s="13"/>
      <c r="AL4" s="39" t="s">
        <v>131</v>
      </c>
      <c r="AM4" s="11" t="s">
        <v>236</v>
      </c>
      <c r="AN4" s="11"/>
      <c r="AO4" s="11"/>
      <c r="AP4" s="11"/>
      <c r="AQ4" s="11"/>
      <c r="AR4" s="11"/>
      <c r="AS4" s="12"/>
      <c r="AT4" s="15"/>
      <c r="AU4" s="15"/>
      <c r="AV4" s="15"/>
      <c r="AW4" s="197" t="s">
        <v>135</v>
      </c>
    </row>
    <row r="5" spans="1:49" s="198" customFormat="1" ht="12.75" customHeight="1">
      <c r="A5" s="40" t="s">
        <v>136</v>
      </c>
      <c r="B5" s="15" t="s">
        <v>237</v>
      </c>
      <c r="C5" s="15" t="s">
        <v>163</v>
      </c>
      <c r="D5" s="15" t="s">
        <v>238</v>
      </c>
      <c r="E5" s="15" t="s">
        <v>239</v>
      </c>
      <c r="F5" s="15" t="s">
        <v>240</v>
      </c>
      <c r="G5" s="15"/>
      <c r="H5" s="15" t="s">
        <v>241</v>
      </c>
      <c r="I5" s="199" t="s">
        <v>141</v>
      </c>
      <c r="J5" s="40" t="s">
        <v>136</v>
      </c>
      <c r="K5" s="15" t="s">
        <v>143</v>
      </c>
      <c r="L5" s="15" t="s">
        <v>239</v>
      </c>
      <c r="M5" s="15" t="s">
        <v>240</v>
      </c>
      <c r="N5" s="15"/>
      <c r="O5" s="15" t="s">
        <v>144</v>
      </c>
      <c r="P5" s="15" t="s">
        <v>241</v>
      </c>
      <c r="Q5" s="199" t="s">
        <v>145</v>
      </c>
      <c r="R5" s="40" t="s">
        <v>136</v>
      </c>
      <c r="S5" s="15" t="s">
        <v>148</v>
      </c>
      <c r="T5" s="15" t="s">
        <v>148</v>
      </c>
      <c r="U5" s="15" t="s">
        <v>242</v>
      </c>
      <c r="V5" s="15" t="s">
        <v>149</v>
      </c>
      <c r="W5" s="15"/>
      <c r="X5" s="15"/>
      <c r="Y5" s="15" t="s">
        <v>150</v>
      </c>
      <c r="Z5" s="15" t="s">
        <v>139</v>
      </c>
      <c r="AA5" s="197" t="s">
        <v>13</v>
      </c>
      <c r="AB5" s="40" t="s">
        <v>136</v>
      </c>
      <c r="AC5" s="15"/>
      <c r="AD5" s="15"/>
      <c r="AE5" s="15"/>
      <c r="AF5" s="15"/>
      <c r="AG5" s="15" t="s">
        <v>243</v>
      </c>
      <c r="AH5" s="15" t="s">
        <v>244</v>
      </c>
      <c r="AI5" s="12" t="s">
        <v>245</v>
      </c>
      <c r="AJ5" s="12"/>
      <c r="AK5" s="13"/>
      <c r="AL5" s="40" t="s">
        <v>136</v>
      </c>
      <c r="AM5" s="12" t="s">
        <v>246</v>
      </c>
      <c r="AN5" s="12"/>
      <c r="AO5" s="12"/>
      <c r="AP5" s="12"/>
      <c r="AQ5" s="12" t="s">
        <v>134</v>
      </c>
      <c r="AR5" s="12"/>
      <c r="AS5" s="18"/>
      <c r="AT5" s="15" t="s">
        <v>150</v>
      </c>
      <c r="AU5" s="15" t="s">
        <v>139</v>
      </c>
      <c r="AV5" s="15" t="s">
        <v>247</v>
      </c>
      <c r="AW5" s="197" t="s">
        <v>13</v>
      </c>
    </row>
    <row r="6" spans="1:49" s="198" customFormat="1" ht="12.75" customHeight="1">
      <c r="A6" s="40" t="s">
        <v>156</v>
      </c>
      <c r="B6" s="15"/>
      <c r="C6" s="15"/>
      <c r="D6" s="15" t="s">
        <v>248</v>
      </c>
      <c r="E6" s="15" t="s">
        <v>174</v>
      </c>
      <c r="F6" s="15" t="s">
        <v>249</v>
      </c>
      <c r="G6" s="15" t="s">
        <v>139</v>
      </c>
      <c r="H6" s="15" t="s">
        <v>140</v>
      </c>
      <c r="I6" s="199" t="s">
        <v>13</v>
      </c>
      <c r="J6" s="40" t="s">
        <v>156</v>
      </c>
      <c r="K6" s="15" t="s">
        <v>142</v>
      </c>
      <c r="L6" s="15" t="s">
        <v>174</v>
      </c>
      <c r="M6" s="15" t="s">
        <v>249</v>
      </c>
      <c r="N6" s="15" t="s">
        <v>139</v>
      </c>
      <c r="O6" s="15"/>
      <c r="P6" s="15" t="s">
        <v>140</v>
      </c>
      <c r="Q6" s="199" t="s">
        <v>13</v>
      </c>
      <c r="R6" s="40" t="s">
        <v>156</v>
      </c>
      <c r="S6" s="15" t="s">
        <v>250</v>
      </c>
      <c r="T6" s="15" t="s">
        <v>147</v>
      </c>
      <c r="U6" s="15" t="s">
        <v>147</v>
      </c>
      <c r="V6" s="15" t="s">
        <v>163</v>
      </c>
      <c r="W6" s="15" t="s">
        <v>251</v>
      </c>
      <c r="X6" s="15" t="s">
        <v>164</v>
      </c>
      <c r="Y6" s="15" t="s">
        <v>165</v>
      </c>
      <c r="Z6" s="15" t="s">
        <v>133</v>
      </c>
      <c r="AA6" s="201" t="s">
        <v>252</v>
      </c>
      <c r="AB6" s="40" t="s">
        <v>156</v>
      </c>
      <c r="AC6" s="15" t="s">
        <v>253</v>
      </c>
      <c r="AD6" s="15" t="s">
        <v>253</v>
      </c>
      <c r="AE6" s="15" t="s">
        <v>254</v>
      </c>
      <c r="AF6" s="15" t="s">
        <v>254</v>
      </c>
      <c r="AG6" s="15" t="s">
        <v>255</v>
      </c>
      <c r="AH6" s="15" t="s">
        <v>256</v>
      </c>
      <c r="AI6" s="15" t="s">
        <v>257</v>
      </c>
      <c r="AJ6" s="15" t="s">
        <v>257</v>
      </c>
      <c r="AK6" s="17" t="s">
        <v>258</v>
      </c>
      <c r="AL6" s="40" t="s">
        <v>156</v>
      </c>
      <c r="AM6" s="15" t="s">
        <v>259</v>
      </c>
      <c r="AN6" s="15" t="s">
        <v>170</v>
      </c>
      <c r="AO6" s="15" t="s">
        <v>260</v>
      </c>
      <c r="AP6" s="15" t="s">
        <v>261</v>
      </c>
      <c r="AQ6" s="15" t="s">
        <v>170</v>
      </c>
      <c r="AR6" s="15" t="s">
        <v>171</v>
      </c>
      <c r="AS6" s="18" t="s">
        <v>11</v>
      </c>
      <c r="AT6" s="15" t="s">
        <v>173</v>
      </c>
      <c r="AU6" s="15" t="s">
        <v>174</v>
      </c>
      <c r="AV6" s="15" t="s">
        <v>262</v>
      </c>
      <c r="AW6" s="201" t="s">
        <v>263</v>
      </c>
    </row>
    <row r="7" spans="1:49" s="198" customFormat="1" ht="12.75" customHeight="1">
      <c r="A7" s="195"/>
      <c r="B7" s="15"/>
      <c r="C7" s="15"/>
      <c r="D7" s="15" t="s">
        <v>264</v>
      </c>
      <c r="E7" s="15" t="s">
        <v>265</v>
      </c>
      <c r="F7" s="15" t="s">
        <v>262</v>
      </c>
      <c r="G7" s="15" t="s">
        <v>138</v>
      </c>
      <c r="H7" s="15" t="s">
        <v>159</v>
      </c>
      <c r="I7" s="17" t="s">
        <v>266</v>
      </c>
      <c r="J7" s="195"/>
      <c r="K7" s="15"/>
      <c r="L7" s="15" t="s">
        <v>265</v>
      </c>
      <c r="M7" s="15" t="s">
        <v>262</v>
      </c>
      <c r="N7" s="15" t="s">
        <v>142</v>
      </c>
      <c r="O7" s="15"/>
      <c r="P7" s="15" t="s">
        <v>159</v>
      </c>
      <c r="Q7" s="17" t="s">
        <v>267</v>
      </c>
      <c r="R7" s="195"/>
      <c r="S7" s="15" t="s">
        <v>268</v>
      </c>
      <c r="T7" s="15" t="s">
        <v>162</v>
      </c>
      <c r="U7" s="15" t="s">
        <v>162</v>
      </c>
      <c r="V7" s="15"/>
      <c r="W7" s="15" t="s">
        <v>154</v>
      </c>
      <c r="X7" s="15" t="s">
        <v>185</v>
      </c>
      <c r="Y7" s="15" t="s">
        <v>187</v>
      </c>
      <c r="Z7" s="15"/>
      <c r="AA7" s="17" t="s">
        <v>269</v>
      </c>
      <c r="AB7" s="195"/>
      <c r="AC7" s="15" t="s">
        <v>243</v>
      </c>
      <c r="AD7" s="15" t="s">
        <v>270</v>
      </c>
      <c r="AE7" s="15" t="s">
        <v>243</v>
      </c>
      <c r="AF7" s="15" t="s">
        <v>270</v>
      </c>
      <c r="AG7" s="15" t="s">
        <v>271</v>
      </c>
      <c r="AH7" s="15" t="s">
        <v>271</v>
      </c>
      <c r="AI7" s="15" t="s">
        <v>272</v>
      </c>
      <c r="AJ7" s="15" t="s">
        <v>272</v>
      </c>
      <c r="AK7" s="17" t="s">
        <v>190</v>
      </c>
      <c r="AL7" s="195"/>
      <c r="AM7" s="15" t="s">
        <v>190</v>
      </c>
      <c r="AN7" s="15" t="s">
        <v>190</v>
      </c>
      <c r="AO7" s="15" t="s">
        <v>273</v>
      </c>
      <c r="AP7" s="15" t="s">
        <v>101</v>
      </c>
      <c r="AQ7" s="200" t="s">
        <v>190</v>
      </c>
      <c r="AR7" s="200" t="s">
        <v>190</v>
      </c>
      <c r="AS7" s="15" t="s">
        <v>274</v>
      </c>
      <c r="AT7" s="15"/>
      <c r="AU7" s="15"/>
      <c r="AV7" s="15" t="s">
        <v>196</v>
      </c>
      <c r="AW7" s="17" t="s">
        <v>275</v>
      </c>
    </row>
    <row r="8" spans="1:49" s="198" customFormat="1" ht="12.75" customHeight="1">
      <c r="A8" s="195"/>
      <c r="B8" s="15"/>
      <c r="C8" s="15"/>
      <c r="D8" s="15" t="s">
        <v>276</v>
      </c>
      <c r="E8" s="15"/>
      <c r="F8" s="36" t="s">
        <v>196</v>
      </c>
      <c r="G8" s="36"/>
      <c r="H8" s="15"/>
      <c r="I8" s="17"/>
      <c r="J8" s="195"/>
      <c r="K8" s="15"/>
      <c r="L8" s="15"/>
      <c r="M8" s="36" t="s">
        <v>196</v>
      </c>
      <c r="N8" s="15"/>
      <c r="O8" s="15"/>
      <c r="P8" s="15"/>
      <c r="Q8" s="17"/>
      <c r="R8" s="195"/>
      <c r="S8" s="15" t="s">
        <v>154</v>
      </c>
      <c r="T8" s="200" t="s">
        <v>182</v>
      </c>
      <c r="U8" s="200" t="s">
        <v>182</v>
      </c>
      <c r="V8" s="15"/>
      <c r="W8" s="15"/>
      <c r="X8" s="15"/>
      <c r="Y8" s="15"/>
      <c r="Z8" s="15"/>
      <c r="AA8" s="17"/>
      <c r="AB8" s="195"/>
      <c r="AC8" s="15" t="s">
        <v>64</v>
      </c>
      <c r="AD8" s="15"/>
      <c r="AE8" s="15" t="s">
        <v>64</v>
      </c>
      <c r="AF8" s="200"/>
      <c r="AG8" s="15" t="s">
        <v>277</v>
      </c>
      <c r="AH8" s="200" t="s">
        <v>277</v>
      </c>
      <c r="AI8" s="15" t="s">
        <v>278</v>
      </c>
      <c r="AJ8" s="15" t="s">
        <v>101</v>
      </c>
      <c r="AK8" s="227" t="s">
        <v>278</v>
      </c>
      <c r="AL8" s="195"/>
      <c r="AM8" s="15" t="s">
        <v>101</v>
      </c>
      <c r="AN8" s="15" t="s">
        <v>101</v>
      </c>
      <c r="AO8" s="15"/>
      <c r="AP8" s="200"/>
      <c r="AQ8" s="36" t="s">
        <v>278</v>
      </c>
      <c r="AR8" s="36" t="s">
        <v>278</v>
      </c>
      <c r="AS8" s="15"/>
      <c r="AT8" s="15"/>
      <c r="AU8" s="15"/>
      <c r="AV8" s="15"/>
      <c r="AW8" s="17" t="s">
        <v>279</v>
      </c>
    </row>
    <row r="9" spans="1:49" s="206" customFormat="1" ht="15.75" customHeight="1">
      <c r="A9" s="204"/>
      <c r="B9" s="228"/>
      <c r="C9" s="36"/>
      <c r="D9" s="36"/>
      <c r="E9" s="36"/>
      <c r="F9" s="36"/>
      <c r="G9" s="36"/>
      <c r="H9" s="36"/>
      <c r="I9" s="42"/>
      <c r="J9" s="204"/>
      <c r="K9" s="36"/>
      <c r="L9" s="36"/>
      <c r="M9" s="36"/>
      <c r="N9" s="36"/>
      <c r="O9" s="36"/>
      <c r="P9" s="36"/>
      <c r="Q9" s="42"/>
      <c r="R9" s="204"/>
      <c r="S9" s="36"/>
      <c r="T9" s="36" t="s">
        <v>196</v>
      </c>
      <c r="U9" s="36" t="s">
        <v>196</v>
      </c>
      <c r="V9" s="36"/>
      <c r="W9" s="36"/>
      <c r="X9" s="36"/>
      <c r="Y9" s="36"/>
      <c r="Z9" s="36"/>
      <c r="AA9" s="42"/>
      <c r="AB9" s="204"/>
      <c r="AC9" s="36"/>
      <c r="AD9" s="36"/>
      <c r="AE9" s="36"/>
      <c r="AF9" s="36"/>
      <c r="AG9" s="36"/>
      <c r="AH9" s="36"/>
      <c r="AI9" s="36"/>
      <c r="AJ9" s="36"/>
      <c r="AK9" s="42"/>
      <c r="AL9" s="204"/>
      <c r="AM9" s="36"/>
      <c r="AN9" s="36"/>
      <c r="AO9" s="36"/>
      <c r="AP9" s="36"/>
      <c r="AQ9" s="15"/>
      <c r="AR9" s="15"/>
      <c r="AS9" s="36"/>
      <c r="AT9" s="36"/>
      <c r="AU9" s="36"/>
      <c r="AV9" s="205"/>
      <c r="AW9" s="42"/>
    </row>
    <row r="10" spans="1:49" s="210" customFormat="1" ht="18" customHeight="1">
      <c r="A10" s="207"/>
      <c r="B10" s="208" t="s">
        <v>280</v>
      </c>
      <c r="C10" s="208" t="s">
        <v>281</v>
      </c>
      <c r="D10" s="208" t="s">
        <v>282</v>
      </c>
      <c r="E10" s="208" t="s">
        <v>283</v>
      </c>
      <c r="F10" s="208" t="s">
        <v>284</v>
      </c>
      <c r="G10" s="208" t="s">
        <v>285</v>
      </c>
      <c r="H10" s="208" t="s">
        <v>286</v>
      </c>
      <c r="I10" s="209" t="s">
        <v>287</v>
      </c>
      <c r="J10" s="207"/>
      <c r="K10" s="208" t="s">
        <v>288</v>
      </c>
      <c r="L10" s="208" t="s">
        <v>289</v>
      </c>
      <c r="M10" s="208" t="s">
        <v>290</v>
      </c>
      <c r="N10" s="208" t="s">
        <v>291</v>
      </c>
      <c r="O10" s="208" t="s">
        <v>292</v>
      </c>
      <c r="P10" s="208" t="s">
        <v>293</v>
      </c>
      <c r="Q10" s="209" t="s">
        <v>294</v>
      </c>
      <c r="R10" s="207"/>
      <c r="S10" s="208" t="s">
        <v>295</v>
      </c>
      <c r="T10" s="208" t="s">
        <v>296</v>
      </c>
      <c r="U10" s="208" t="s">
        <v>297</v>
      </c>
      <c r="V10" s="208" t="s">
        <v>298</v>
      </c>
      <c r="W10" s="208" t="s">
        <v>299</v>
      </c>
      <c r="X10" s="208" t="s">
        <v>300</v>
      </c>
      <c r="Y10" s="208" t="s">
        <v>301</v>
      </c>
      <c r="Z10" s="208" t="s">
        <v>302</v>
      </c>
      <c r="AA10" s="209"/>
      <c r="AB10" s="207"/>
      <c r="AC10" s="208" t="s">
        <v>303</v>
      </c>
      <c r="AD10" s="208" t="s">
        <v>304</v>
      </c>
      <c r="AE10" s="208" t="s">
        <v>305</v>
      </c>
      <c r="AF10" s="208" t="s">
        <v>306</v>
      </c>
      <c r="AG10" s="208" t="s">
        <v>307</v>
      </c>
      <c r="AH10" s="208" t="s">
        <v>308</v>
      </c>
      <c r="AI10" s="208" t="s">
        <v>309</v>
      </c>
      <c r="AJ10" s="208" t="s">
        <v>310</v>
      </c>
      <c r="AK10" s="209" t="s">
        <v>311</v>
      </c>
      <c r="AL10" s="207"/>
      <c r="AM10" s="208" t="s">
        <v>312</v>
      </c>
      <c r="AN10" s="208" t="s">
        <v>313</v>
      </c>
      <c r="AO10" s="208" t="s">
        <v>314</v>
      </c>
      <c r="AP10" s="208" t="s">
        <v>315</v>
      </c>
      <c r="AQ10" s="208" t="s">
        <v>316</v>
      </c>
      <c r="AR10" s="208" t="s">
        <v>317</v>
      </c>
      <c r="AS10" s="208" t="s">
        <v>318</v>
      </c>
      <c r="AT10" s="208" t="s">
        <v>319</v>
      </c>
      <c r="AU10" s="208" t="s">
        <v>320</v>
      </c>
      <c r="AV10" s="208" t="s">
        <v>321</v>
      </c>
      <c r="AW10" s="209"/>
    </row>
    <row r="11" spans="1:49" s="1" customFormat="1" ht="11.25" customHeight="1" thickBot="1">
      <c r="A11" s="4"/>
      <c r="B11" s="6">
        <v>32</v>
      </c>
      <c r="C11" s="6">
        <v>33</v>
      </c>
      <c r="D11" s="6">
        <v>34</v>
      </c>
      <c r="E11" s="6">
        <v>35</v>
      </c>
      <c r="F11" s="6">
        <v>36</v>
      </c>
      <c r="G11" s="6">
        <v>37</v>
      </c>
      <c r="H11" s="6">
        <v>38</v>
      </c>
      <c r="I11" s="7">
        <v>39</v>
      </c>
      <c r="J11" s="4"/>
      <c r="K11" s="6">
        <v>40</v>
      </c>
      <c r="L11" s="6">
        <v>41</v>
      </c>
      <c r="M11" s="6">
        <v>42</v>
      </c>
      <c r="N11" s="6">
        <v>43</v>
      </c>
      <c r="O11" s="6">
        <v>44</v>
      </c>
      <c r="P11" s="6">
        <v>45</v>
      </c>
      <c r="Q11" s="7">
        <v>46</v>
      </c>
      <c r="R11" s="4"/>
      <c r="S11" s="6">
        <v>47</v>
      </c>
      <c r="T11" s="6">
        <v>48</v>
      </c>
      <c r="U11" s="6">
        <v>49</v>
      </c>
      <c r="V11" s="6">
        <v>50</v>
      </c>
      <c r="W11" s="6">
        <v>51</v>
      </c>
      <c r="X11" s="6">
        <v>52</v>
      </c>
      <c r="Y11" s="6">
        <v>53</v>
      </c>
      <c r="Z11" s="6">
        <v>54</v>
      </c>
      <c r="AA11" s="7">
        <v>55</v>
      </c>
      <c r="AB11" s="4"/>
      <c r="AC11" s="6">
        <v>56</v>
      </c>
      <c r="AD11" s="6">
        <v>57</v>
      </c>
      <c r="AE11" s="6">
        <v>58</v>
      </c>
      <c r="AF11" s="6">
        <v>59</v>
      </c>
      <c r="AG11" s="6">
        <v>60</v>
      </c>
      <c r="AH11" s="6">
        <v>61</v>
      </c>
      <c r="AI11" s="6">
        <v>62</v>
      </c>
      <c r="AJ11" s="6">
        <v>63</v>
      </c>
      <c r="AK11" s="7">
        <v>64</v>
      </c>
      <c r="AL11" s="4"/>
      <c r="AM11" s="6">
        <v>65</v>
      </c>
      <c r="AN11" s="6">
        <v>66</v>
      </c>
      <c r="AO11" s="6">
        <v>67</v>
      </c>
      <c r="AP11" s="6">
        <v>68</v>
      </c>
      <c r="AQ11" s="6">
        <v>69</v>
      </c>
      <c r="AR11" s="6">
        <v>70</v>
      </c>
      <c r="AS11" s="6">
        <v>71</v>
      </c>
      <c r="AT11" s="6">
        <v>72</v>
      </c>
      <c r="AU11" s="6">
        <v>73</v>
      </c>
      <c r="AV11" s="6">
        <v>74</v>
      </c>
      <c r="AW11" s="7">
        <v>75</v>
      </c>
    </row>
    <row r="12" spans="1:49" ht="27" customHeight="1">
      <c r="A12" s="211"/>
      <c r="B12" s="3" t="s">
        <v>40</v>
      </c>
      <c r="C12" s="3"/>
      <c r="D12" s="3"/>
      <c r="E12" s="3"/>
      <c r="F12" s="3"/>
      <c r="G12" s="3"/>
      <c r="H12" s="3"/>
      <c r="I12" s="5"/>
      <c r="J12" s="211"/>
      <c r="K12" s="3" t="s">
        <v>40</v>
      </c>
      <c r="L12" s="3"/>
      <c r="M12" s="3"/>
      <c r="N12" s="3"/>
      <c r="O12" s="3"/>
      <c r="P12" s="3"/>
      <c r="Q12" s="5"/>
      <c r="R12" s="211"/>
      <c r="S12" s="3" t="s">
        <v>40</v>
      </c>
      <c r="T12" s="3"/>
      <c r="U12" s="3"/>
      <c r="V12" s="3"/>
      <c r="W12" s="3"/>
      <c r="X12" s="3"/>
      <c r="Y12" s="3"/>
      <c r="Z12" s="3"/>
      <c r="AA12" s="5"/>
      <c r="AB12" s="211"/>
      <c r="AC12" s="3" t="s">
        <v>40</v>
      </c>
      <c r="AD12" s="3"/>
      <c r="AE12" s="3"/>
      <c r="AF12" s="3"/>
      <c r="AG12" s="3"/>
      <c r="AH12" s="3"/>
      <c r="AI12" s="3"/>
      <c r="AJ12" s="3"/>
      <c r="AK12" s="5"/>
      <c r="AL12" s="211"/>
      <c r="AM12" s="3" t="s">
        <v>40</v>
      </c>
      <c r="AN12" s="3"/>
      <c r="AO12" s="3"/>
      <c r="AP12" s="3"/>
      <c r="AQ12" s="3"/>
      <c r="AR12" s="3"/>
      <c r="AS12" s="3"/>
      <c r="AT12" s="3"/>
      <c r="AU12" s="3"/>
      <c r="AV12" s="3"/>
      <c r="AW12" s="5"/>
    </row>
    <row r="13" spans="1:49" s="214" customFormat="1" ht="36" customHeight="1" thickBot="1">
      <c r="A13" s="212" t="s">
        <v>32</v>
      </c>
      <c r="B13" s="45">
        <v>0</v>
      </c>
      <c r="C13" s="45">
        <v>1018.6</v>
      </c>
      <c r="D13" s="45">
        <v>0</v>
      </c>
      <c r="E13" s="45">
        <v>0</v>
      </c>
      <c r="F13" s="45">
        <v>0</v>
      </c>
      <c r="G13" s="45">
        <v>46287.96</v>
      </c>
      <c r="H13" s="45">
        <v>80724.44</v>
      </c>
      <c r="I13" s="213">
        <f>SUM(B13:H13)</f>
        <v>128031</v>
      </c>
      <c r="J13" s="212" t="s">
        <v>32</v>
      </c>
      <c r="K13" s="45">
        <v>0</v>
      </c>
      <c r="L13" s="45">
        <v>48973.35</v>
      </c>
      <c r="M13" s="45">
        <v>0</v>
      </c>
      <c r="N13" s="45">
        <v>0.53</v>
      </c>
      <c r="O13" s="45">
        <v>141.48</v>
      </c>
      <c r="P13" s="45">
        <v>78915.64</v>
      </c>
      <c r="Q13" s="213">
        <f>SUM(K13:P13)</f>
        <v>128031</v>
      </c>
      <c r="R13" s="212" t="s">
        <v>32</v>
      </c>
      <c r="S13" s="45">
        <v>1036005.93</v>
      </c>
      <c r="T13" s="45">
        <v>154623</v>
      </c>
      <c r="U13" s="45">
        <v>0</v>
      </c>
      <c r="V13" s="45">
        <v>-11.32</v>
      </c>
      <c r="W13" s="45">
        <v>0</v>
      </c>
      <c r="X13" s="45">
        <v>0</v>
      </c>
      <c r="Y13" s="45">
        <v>42840.39</v>
      </c>
      <c r="Z13" s="45">
        <v>72.22</v>
      </c>
      <c r="AA13" s="213">
        <f>SUM(S13:X13)+Z13</f>
        <v>1190689.83</v>
      </c>
      <c r="AB13" s="212" t="s">
        <v>32</v>
      </c>
      <c r="AC13" s="45">
        <v>464396.59</v>
      </c>
      <c r="AD13" s="45">
        <v>30192.58</v>
      </c>
      <c r="AE13" s="45">
        <v>317344.95</v>
      </c>
      <c r="AF13" s="45">
        <v>187556.63</v>
      </c>
      <c r="AG13" s="45">
        <v>0</v>
      </c>
      <c r="AH13" s="45">
        <v>0</v>
      </c>
      <c r="AI13" s="45">
        <v>0</v>
      </c>
      <c r="AJ13" s="45">
        <v>0</v>
      </c>
      <c r="AK13" s="213">
        <v>76690.25</v>
      </c>
      <c r="AL13" s="212" t="s">
        <v>32</v>
      </c>
      <c r="AM13" s="45">
        <v>0</v>
      </c>
      <c r="AN13" s="45">
        <v>0</v>
      </c>
      <c r="AO13" s="45">
        <v>0</v>
      </c>
      <c r="AP13" s="45">
        <v>0</v>
      </c>
      <c r="AQ13" s="45">
        <v>2726.22</v>
      </c>
      <c r="AR13" s="45">
        <v>0</v>
      </c>
      <c r="AS13" s="45">
        <f>SUM(AM13:AR13)+AI13+AJ13+AK13</f>
        <v>79416.47</v>
      </c>
      <c r="AT13" s="45">
        <v>34983.38</v>
      </c>
      <c r="AU13" s="45">
        <v>0</v>
      </c>
      <c r="AV13" s="45">
        <v>154623</v>
      </c>
      <c r="AW13" s="213">
        <f>AV13+AU13+AS13+SUM(AC13:AH13)</f>
        <v>1233530.2200000002</v>
      </c>
    </row>
    <row r="14" spans="1:49" s="217" customFormat="1" ht="19.5" customHeight="1" thickTop="1">
      <c r="A14" s="215" t="s">
        <v>29</v>
      </c>
      <c r="B14" s="217">
        <v>0</v>
      </c>
      <c r="C14" s="217">
        <v>1000</v>
      </c>
      <c r="D14" s="217">
        <v>0</v>
      </c>
      <c r="E14" s="217">
        <v>0</v>
      </c>
      <c r="F14" s="217">
        <v>0</v>
      </c>
      <c r="G14" s="217">
        <v>88219.15</v>
      </c>
      <c r="H14" s="217">
        <v>100994.93</v>
      </c>
      <c r="I14" s="217">
        <v>190214.08</v>
      </c>
      <c r="J14" s="215" t="s">
        <v>29</v>
      </c>
      <c r="K14" s="217">
        <v>0</v>
      </c>
      <c r="L14" s="217">
        <v>89906.56</v>
      </c>
      <c r="M14" s="217">
        <v>0</v>
      </c>
      <c r="N14" s="217">
        <v>0.52</v>
      </c>
      <c r="O14" s="217">
        <v>9489.1</v>
      </c>
      <c r="P14" s="217">
        <v>90817.9</v>
      </c>
      <c r="Q14" s="217">
        <v>190214.08000000002</v>
      </c>
      <c r="R14" s="215" t="s">
        <v>29</v>
      </c>
      <c r="S14" s="217">
        <v>1323000.11</v>
      </c>
      <c r="T14" s="217">
        <v>172048</v>
      </c>
      <c r="U14" s="217">
        <v>0</v>
      </c>
      <c r="V14" s="217">
        <v>-31.49</v>
      </c>
      <c r="W14" s="217">
        <v>0</v>
      </c>
      <c r="X14" s="217">
        <v>0</v>
      </c>
      <c r="Y14" s="217">
        <v>0</v>
      </c>
      <c r="Z14" s="217">
        <v>0</v>
      </c>
      <c r="AA14" s="217">
        <v>1495016.62</v>
      </c>
      <c r="AB14" s="215" t="s">
        <v>29</v>
      </c>
      <c r="AC14" s="217">
        <v>622977.83</v>
      </c>
      <c r="AD14" s="217">
        <v>27756.96</v>
      </c>
      <c r="AE14" s="217">
        <v>353803.01</v>
      </c>
      <c r="AF14" s="217">
        <v>176205.2</v>
      </c>
      <c r="AG14" s="217">
        <v>0</v>
      </c>
      <c r="AH14" s="217">
        <v>0</v>
      </c>
      <c r="AI14" s="217">
        <v>0</v>
      </c>
      <c r="AJ14" s="217">
        <v>0</v>
      </c>
      <c r="AK14" s="217">
        <v>104441.8</v>
      </c>
      <c r="AL14" s="215" t="s">
        <v>29</v>
      </c>
      <c r="AM14" s="217">
        <v>0</v>
      </c>
      <c r="AN14" s="217">
        <v>0</v>
      </c>
      <c r="AO14" s="217">
        <v>0</v>
      </c>
      <c r="AP14" s="217">
        <v>0</v>
      </c>
      <c r="AQ14" s="217">
        <v>2800.44</v>
      </c>
      <c r="AR14" s="217">
        <v>0</v>
      </c>
      <c r="AS14" s="217">
        <v>107242.24</v>
      </c>
      <c r="AT14" s="216">
        <v>34983.38</v>
      </c>
      <c r="AU14" s="216">
        <v>0</v>
      </c>
      <c r="AV14" s="216">
        <v>172048</v>
      </c>
      <c r="AW14" s="216">
        <v>1460033.24</v>
      </c>
    </row>
    <row r="15" spans="1:49" s="222" customFormat="1" ht="14.25">
      <c r="A15" s="220" t="s">
        <v>28</v>
      </c>
      <c r="B15" s="217">
        <v>0</v>
      </c>
      <c r="C15" s="222">
        <v>1182.37</v>
      </c>
      <c r="D15" s="217">
        <v>0</v>
      </c>
      <c r="E15" s="222">
        <v>0</v>
      </c>
      <c r="F15" s="217">
        <v>0</v>
      </c>
      <c r="G15" s="222">
        <v>64134.62</v>
      </c>
      <c r="H15" s="222">
        <v>113803.09</v>
      </c>
      <c r="I15" s="222">
        <v>179120.08000000002</v>
      </c>
      <c r="J15" s="220" t="s">
        <v>28</v>
      </c>
      <c r="K15" s="222">
        <v>0</v>
      </c>
      <c r="L15" s="222">
        <v>65657.36</v>
      </c>
      <c r="M15" s="217">
        <v>0</v>
      </c>
      <c r="N15" s="222">
        <v>0.6</v>
      </c>
      <c r="O15" s="222">
        <v>209</v>
      </c>
      <c r="P15" s="222">
        <v>113253.12</v>
      </c>
      <c r="Q15" s="222">
        <v>179120.08000000002</v>
      </c>
      <c r="R15" s="220" t="s">
        <v>28</v>
      </c>
      <c r="S15" s="222">
        <v>1592747.21</v>
      </c>
      <c r="T15" s="222">
        <v>196876</v>
      </c>
      <c r="U15" s="222">
        <v>0</v>
      </c>
      <c r="V15" s="222">
        <v>-11.01</v>
      </c>
      <c r="W15" s="217">
        <v>0</v>
      </c>
      <c r="X15" s="217">
        <v>0</v>
      </c>
      <c r="Y15" s="222">
        <v>15262.6</v>
      </c>
      <c r="Z15" s="217">
        <v>0</v>
      </c>
      <c r="AA15" s="222">
        <v>1789612.2</v>
      </c>
      <c r="AB15" s="220" t="s">
        <v>28</v>
      </c>
      <c r="AC15" s="221">
        <v>812367.56</v>
      </c>
      <c r="AD15" s="221">
        <v>34519.28</v>
      </c>
      <c r="AE15" s="221">
        <v>435994.31</v>
      </c>
      <c r="AF15" s="221">
        <v>194225.15</v>
      </c>
      <c r="AG15" s="221">
        <v>0</v>
      </c>
      <c r="AH15" s="221">
        <v>0</v>
      </c>
      <c r="AI15" s="221">
        <v>0</v>
      </c>
      <c r="AJ15" s="221">
        <v>0</v>
      </c>
      <c r="AK15" s="221">
        <v>127643.68</v>
      </c>
      <c r="AL15" s="220" t="s">
        <v>28</v>
      </c>
      <c r="AM15" s="221">
        <v>0</v>
      </c>
      <c r="AN15" s="221">
        <v>0</v>
      </c>
      <c r="AO15" s="221">
        <v>0</v>
      </c>
      <c r="AP15" s="221">
        <v>0</v>
      </c>
      <c r="AQ15" s="221">
        <v>3248.82</v>
      </c>
      <c r="AR15" s="221">
        <v>0</v>
      </c>
      <c r="AS15" s="221">
        <v>130892.5</v>
      </c>
      <c r="AT15" s="221">
        <v>0</v>
      </c>
      <c r="AU15" s="221">
        <v>0</v>
      </c>
      <c r="AV15" s="221">
        <v>196876</v>
      </c>
      <c r="AW15" s="221">
        <v>1804874.8</v>
      </c>
    </row>
    <row r="16" spans="1:49" s="222" customFormat="1" ht="14.25">
      <c r="A16" s="220" t="s">
        <v>27</v>
      </c>
      <c r="B16" s="217">
        <v>0</v>
      </c>
      <c r="C16" s="222">
        <v>9591.31</v>
      </c>
      <c r="D16" s="217">
        <v>0</v>
      </c>
      <c r="E16" s="222">
        <v>0</v>
      </c>
      <c r="F16" s="217">
        <v>0</v>
      </c>
      <c r="G16" s="222">
        <v>88420.92</v>
      </c>
      <c r="H16" s="222">
        <v>133602.14</v>
      </c>
      <c r="I16" s="222">
        <v>231614.37</v>
      </c>
      <c r="J16" s="220" t="s">
        <v>27</v>
      </c>
      <c r="K16" s="222">
        <v>0</v>
      </c>
      <c r="L16" s="222">
        <v>93926.13</v>
      </c>
      <c r="M16" s="217">
        <v>0</v>
      </c>
      <c r="N16" s="222">
        <v>0</v>
      </c>
      <c r="O16" s="222">
        <v>9367.74</v>
      </c>
      <c r="P16" s="222">
        <v>128320.5</v>
      </c>
      <c r="Q16" s="222">
        <v>231614.37</v>
      </c>
      <c r="R16" s="220" t="s">
        <v>27</v>
      </c>
      <c r="S16" s="222">
        <v>1838142.67</v>
      </c>
      <c r="T16" s="222">
        <v>231147</v>
      </c>
      <c r="U16" s="222">
        <v>1300</v>
      </c>
      <c r="V16" s="222">
        <v>-19.16</v>
      </c>
      <c r="W16" s="217">
        <v>0</v>
      </c>
      <c r="X16" s="217">
        <v>0</v>
      </c>
      <c r="Y16" s="222">
        <v>0</v>
      </c>
      <c r="Z16" s="217">
        <v>0</v>
      </c>
      <c r="AA16" s="222">
        <v>2070570.51</v>
      </c>
      <c r="AB16" s="220" t="s">
        <v>27</v>
      </c>
      <c r="AC16" s="221">
        <v>904818.2</v>
      </c>
      <c r="AD16" s="221">
        <v>33914.55</v>
      </c>
      <c r="AE16" s="221">
        <v>502216.12</v>
      </c>
      <c r="AF16" s="221">
        <v>193686.32</v>
      </c>
      <c r="AG16" s="221">
        <v>0</v>
      </c>
      <c r="AH16" s="221">
        <v>0</v>
      </c>
      <c r="AI16" s="221">
        <v>0</v>
      </c>
      <c r="AJ16" s="221">
        <v>0</v>
      </c>
      <c r="AK16" s="221">
        <v>181645.16</v>
      </c>
      <c r="AL16" s="220" t="s">
        <v>27</v>
      </c>
      <c r="AM16" s="221">
        <v>0</v>
      </c>
      <c r="AN16" s="221">
        <v>0</v>
      </c>
      <c r="AO16" s="221">
        <v>0</v>
      </c>
      <c r="AP16" s="221">
        <v>0</v>
      </c>
      <c r="AQ16" s="221">
        <v>3661.86</v>
      </c>
      <c r="AR16" s="221">
        <v>0</v>
      </c>
      <c r="AS16" s="221">
        <v>185307.02</v>
      </c>
      <c r="AT16" s="221">
        <v>18181.3</v>
      </c>
      <c r="AU16" s="221">
        <v>0</v>
      </c>
      <c r="AV16" s="221">
        <v>232447</v>
      </c>
      <c r="AW16" s="221">
        <v>2052389.2100000002</v>
      </c>
    </row>
    <row r="17" spans="1:49" s="222" customFormat="1" ht="14.25">
      <c r="A17" s="220" t="s">
        <v>26</v>
      </c>
      <c r="B17" s="217">
        <v>0</v>
      </c>
      <c r="C17" s="222">
        <v>4297.74</v>
      </c>
      <c r="D17" s="217">
        <v>0</v>
      </c>
      <c r="E17" s="222">
        <v>0</v>
      </c>
      <c r="F17" s="217">
        <v>0</v>
      </c>
      <c r="G17" s="222">
        <v>71935.82</v>
      </c>
      <c r="H17" s="222">
        <v>162063.35</v>
      </c>
      <c r="I17" s="222">
        <v>238296.91000000003</v>
      </c>
      <c r="J17" s="220" t="s">
        <v>26</v>
      </c>
      <c r="K17" s="222">
        <v>0</v>
      </c>
      <c r="L17" s="222">
        <v>71717.78</v>
      </c>
      <c r="M17" s="217">
        <v>0</v>
      </c>
      <c r="N17" s="222">
        <v>2010.83</v>
      </c>
      <c r="O17" s="222">
        <v>2972.38</v>
      </c>
      <c r="P17" s="222">
        <v>161595.92</v>
      </c>
      <c r="Q17" s="222">
        <v>238296.91000000003</v>
      </c>
      <c r="R17" s="220" t="s">
        <v>26</v>
      </c>
      <c r="S17" s="222">
        <v>2082268.53</v>
      </c>
      <c r="T17" s="222">
        <v>240857</v>
      </c>
      <c r="U17" s="222">
        <v>645</v>
      </c>
      <c r="V17" s="222">
        <v>0</v>
      </c>
      <c r="W17" s="217">
        <v>0</v>
      </c>
      <c r="X17" s="217">
        <v>0</v>
      </c>
      <c r="Y17" s="222">
        <v>0</v>
      </c>
      <c r="Z17" s="217">
        <v>0</v>
      </c>
      <c r="AA17" s="222">
        <v>2323770.5300000003</v>
      </c>
      <c r="AB17" s="220" t="s">
        <v>26</v>
      </c>
      <c r="AC17" s="221">
        <v>1049213.18</v>
      </c>
      <c r="AD17" s="221">
        <v>33697.13</v>
      </c>
      <c r="AE17" s="221">
        <v>627400.42</v>
      </c>
      <c r="AF17" s="221">
        <v>184236.47</v>
      </c>
      <c r="AG17" s="221">
        <v>0</v>
      </c>
      <c r="AH17" s="221">
        <v>0</v>
      </c>
      <c r="AI17" s="221">
        <v>0</v>
      </c>
      <c r="AJ17" s="221">
        <v>0</v>
      </c>
      <c r="AK17" s="221">
        <v>173004.47</v>
      </c>
      <c r="AL17" s="220" t="s">
        <v>26</v>
      </c>
      <c r="AM17" s="221">
        <v>0</v>
      </c>
      <c r="AN17" s="221">
        <v>0</v>
      </c>
      <c r="AO17" s="221">
        <v>0</v>
      </c>
      <c r="AP17" s="221">
        <v>0</v>
      </c>
      <c r="AQ17" s="221">
        <v>4850.51</v>
      </c>
      <c r="AR17" s="221">
        <v>0</v>
      </c>
      <c r="AS17" s="221">
        <v>177854.98</v>
      </c>
      <c r="AT17" s="221">
        <v>9866.35</v>
      </c>
      <c r="AU17" s="221">
        <v>0</v>
      </c>
      <c r="AV17" s="221">
        <v>241502</v>
      </c>
      <c r="AW17" s="221">
        <v>2313904.1799999997</v>
      </c>
    </row>
    <row r="18" spans="1:49" s="222" customFormat="1" ht="14.25">
      <c r="A18" s="220" t="s">
        <v>25</v>
      </c>
      <c r="B18" s="221">
        <v>0</v>
      </c>
      <c r="C18" s="221">
        <v>259</v>
      </c>
      <c r="D18" s="221">
        <v>0</v>
      </c>
      <c r="E18" s="221">
        <v>0</v>
      </c>
      <c r="F18" s="221">
        <v>0</v>
      </c>
      <c r="G18" s="221">
        <v>60281.45</v>
      </c>
      <c r="H18" s="222">
        <v>174826.47</v>
      </c>
      <c r="I18" s="222">
        <v>235366.92</v>
      </c>
      <c r="J18" s="220" t="s">
        <v>25</v>
      </c>
      <c r="K18" s="222">
        <v>0</v>
      </c>
      <c r="L18" s="222">
        <v>61851.43</v>
      </c>
      <c r="M18" s="221">
        <v>0</v>
      </c>
      <c r="N18" s="222">
        <v>809.79</v>
      </c>
      <c r="O18" s="222">
        <v>133.05</v>
      </c>
      <c r="P18" s="222">
        <v>172572.65</v>
      </c>
      <c r="Q18" s="222">
        <v>235366.92</v>
      </c>
      <c r="R18" s="220" t="s">
        <v>25</v>
      </c>
      <c r="S18" s="222">
        <v>2300838.69</v>
      </c>
      <c r="T18" s="222">
        <v>14030</v>
      </c>
      <c r="U18" s="222">
        <v>180139</v>
      </c>
      <c r="V18" s="222">
        <v>0.49</v>
      </c>
      <c r="W18" s="221">
        <v>0</v>
      </c>
      <c r="X18" s="221">
        <v>0</v>
      </c>
      <c r="Y18" s="221">
        <v>0</v>
      </c>
      <c r="Z18" s="221">
        <v>0</v>
      </c>
      <c r="AA18" s="222">
        <v>2495008.18</v>
      </c>
      <c r="AB18" s="220" t="s">
        <v>25</v>
      </c>
      <c r="AC18" s="221">
        <v>1062633.64</v>
      </c>
      <c r="AD18" s="221">
        <v>45488.12</v>
      </c>
      <c r="AE18" s="221">
        <v>686615.53</v>
      </c>
      <c r="AF18" s="221">
        <v>185938.66</v>
      </c>
      <c r="AG18" s="221">
        <v>0</v>
      </c>
      <c r="AH18" s="221">
        <v>0</v>
      </c>
      <c r="AI18" s="221">
        <v>0</v>
      </c>
      <c r="AJ18" s="221">
        <v>0</v>
      </c>
      <c r="AK18" s="221">
        <v>263405.82</v>
      </c>
      <c r="AL18" s="220" t="s">
        <v>25</v>
      </c>
      <c r="AM18" s="221">
        <v>0</v>
      </c>
      <c r="AN18" s="221">
        <v>0</v>
      </c>
      <c r="AO18" s="221">
        <v>0</v>
      </c>
      <c r="AP18" s="221">
        <v>0</v>
      </c>
      <c r="AQ18" s="221">
        <v>564.8</v>
      </c>
      <c r="AR18" s="221">
        <v>0</v>
      </c>
      <c r="AS18" s="221">
        <v>263970.62</v>
      </c>
      <c r="AT18" s="221">
        <v>56192.61</v>
      </c>
      <c r="AU18" s="221">
        <v>0</v>
      </c>
      <c r="AV18" s="221">
        <v>194169</v>
      </c>
      <c r="AW18" s="221">
        <v>2438815.57</v>
      </c>
    </row>
    <row r="19" s="224" customFormat="1" ht="17.25" customHeight="1"/>
    <row r="20" s="225" customFormat="1" ht="15"/>
  </sheetData>
  <sheetProtection/>
  <printOptions horizontalCentered="1"/>
  <pageMargins left="0.3937007874015748" right="0.3937007874015748" top="0.7874015748031497" bottom="0" header="0.5905511811023623" footer="0.1968503937007874"/>
  <pageSetup fitToWidth="2" horizontalDpi="600" verticalDpi="600" orientation="landscape" paperSize="9" scale="61" r:id="rId1"/>
  <headerFooter alignWithMargins="0">
    <oddFooter>&amp;L&amp;14Tab. &amp;A&amp;R&amp;14&amp;P</oddFooter>
  </headerFooter>
  <colBreaks count="4" manualBreakCount="4">
    <brk id="9" max="17" man="1"/>
    <brk id="17" max="17" man="1"/>
    <brk id="27" max="17" man="1"/>
    <brk id="37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0009</dc:creator>
  <cp:keywords/>
  <dc:description/>
  <cp:lastModifiedBy>Henning, Bernd</cp:lastModifiedBy>
  <cp:lastPrinted>2019-08-15T14:10:14Z</cp:lastPrinted>
  <dcterms:created xsi:type="dcterms:W3CDTF">2014-01-21T10:15:47Z</dcterms:created>
  <dcterms:modified xsi:type="dcterms:W3CDTF">2019-08-19T14:26:47Z</dcterms:modified>
  <cp:category/>
  <cp:version/>
  <cp:contentType/>
  <cp:contentStatus/>
</cp:coreProperties>
</file>