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8655" windowHeight="4455" activeTab="0"/>
  </bookViews>
  <sheets>
    <sheet name="Z302" sheetId="1" r:id="rId1"/>
    <sheet name="B303" sheetId="2" r:id="rId2"/>
    <sheet name="E304" sheetId="3" r:id="rId3"/>
    <sheet name="L301" sheetId="4" r:id="rId4"/>
    <sheet name="B304" sheetId="5" r:id="rId5"/>
    <sheet name="E306" sheetId="6" r:id="rId6"/>
    <sheet name="L303" sheetId="7" r:id="rId7"/>
  </sheets>
  <definedNames>
    <definedName name="_xlnm.Print_Area" localSheetId="0">'Z302'!$A$1:$G$22</definedName>
  </definedNames>
  <calcPr fullCalcOnLoad="1"/>
</workbook>
</file>

<file path=xl/sharedStrings.xml><?xml version="1.0" encoding="utf-8"?>
<sst xmlns="http://schemas.openxmlformats.org/spreadsheetml/2006/main" count="386" uniqueCount="165">
  <si>
    <t>- Soziale Maßnahmen zur Strukturverbesserung -</t>
  </si>
  <si>
    <t>Die wichtigsten Zahlen auf einem Blick</t>
  </si>
  <si>
    <t>F a l l z a h l e n</t>
  </si>
  <si>
    <t>Landabgaberente (LAR)</t>
  </si>
  <si>
    <t>Laufende Landabgaberenten</t>
  </si>
  <si>
    <t xml:space="preserve">   </t>
  </si>
  <si>
    <t>Leistungen wegen Produktionsaufgabe (FELEG)</t>
  </si>
  <si>
    <t>Empfänger von</t>
  </si>
  <si>
    <t>PAR-Grundbetrag</t>
  </si>
  <si>
    <t>Flächenzuschlag</t>
  </si>
  <si>
    <t>Ausgleichsgeld</t>
  </si>
  <si>
    <t>Anträge auf</t>
  </si>
  <si>
    <t>Produktionsaufgaberente</t>
  </si>
  <si>
    <t>für Landabgaberente (LAR)</t>
  </si>
  <si>
    <t>für Leistungen wegen Produktionsaufgabe (FELEG)</t>
  </si>
  <si>
    <t>G e s a m t a u s g a b e n   (in Mio. EUR)</t>
  </si>
  <si>
    <t>(LAR / FELEG)</t>
  </si>
  <si>
    <t>Bearbeitet und zusammengestellt von der SV Landwirtschaft, Forsten und Gartenbau</t>
  </si>
  <si>
    <t>Quartalsstatistik der landwirtschaftlichen Alterskasse</t>
  </si>
  <si>
    <t>IV / 2013</t>
  </si>
  <si>
    <t>I / 2014</t>
  </si>
  <si>
    <t>II / 2014</t>
  </si>
  <si>
    <t>IV. Quartal 2014</t>
  </si>
  <si>
    <t>III / 2014</t>
  </si>
  <si>
    <t>IV / 2014</t>
  </si>
  <si>
    <t>Quartalsstatistik - Soziale Maßnahmen zur Strukturverbesserung</t>
  </si>
  <si>
    <t>Empfänger von Landabgaberente (LAR) am Quartalsende</t>
  </si>
  <si>
    <t>Durchschnittl. Rentenzahlbeträge</t>
  </si>
  <si>
    <t>Bezeichnung</t>
  </si>
  <si>
    <t>Landwirtschaftl. Unternehmer</t>
  </si>
  <si>
    <t>Witwen/r von landw. Unternehmern</t>
  </si>
  <si>
    <t>Landabgabe-</t>
  </si>
  <si>
    <t>der</t>
  </si>
  <si>
    <t>rente</t>
  </si>
  <si>
    <t>an landw.</t>
  </si>
  <si>
    <t>an Witwen/r</t>
  </si>
  <si>
    <t>Alterskasse</t>
  </si>
  <si>
    <t>verheiratet</t>
  </si>
  <si>
    <t>allein-</t>
  </si>
  <si>
    <t>zusammen</t>
  </si>
  <si>
    <t>originärer</t>
  </si>
  <si>
    <t>abgeleiteter</t>
  </si>
  <si>
    <t>insgesamt</t>
  </si>
  <si>
    <t>Unternehmer</t>
  </si>
  <si>
    <t>stehend</t>
  </si>
  <si>
    <t>Anspruch</t>
  </si>
  <si>
    <t>Anzahl</t>
  </si>
  <si>
    <t>EUR</t>
  </si>
  <si>
    <t>Region 1*
(Schleswig-Holstein und Hamburg)</t>
  </si>
  <si>
    <t>Region 2*
(Niedersachsen und Bremen)</t>
  </si>
  <si>
    <t>Region 3*
(Nordrhein-Westfalen)</t>
  </si>
  <si>
    <t>Region 4*
(Hessen, Rheinland-Pfalz und Saarland)</t>
  </si>
  <si>
    <t>Region 5*
(Bayern (Franken und Oberbayern))</t>
  </si>
  <si>
    <t>Region 6*
(Bayern (Niederbayern/Oberpfalz und Schwaben))</t>
  </si>
  <si>
    <t>Region 7*
(Baden-Württemberg)</t>
  </si>
  <si>
    <t>Region Zentral
(ehemals Gartenbau und Sonderaufgaben)</t>
  </si>
  <si>
    <t>Region 8* 
(Berlin, Brandenburg, Mecklenburg-Vorpommern, Sachsen-Anhalt, Sachsen und Thüringen)</t>
  </si>
  <si>
    <t>III. Quartal 2014</t>
  </si>
  <si>
    <t>II. Quartal 2014</t>
  </si>
  <si>
    <t>I. Quartal 2014</t>
  </si>
  <si>
    <t>IV. Quartal 2013</t>
  </si>
  <si>
    <t>Anträge auf Landabgaberente (LAR)</t>
  </si>
  <si>
    <t>bis Ende des</t>
  </si>
  <si>
    <t>im Berichtsquartal erledigte Anträge</t>
  </si>
  <si>
    <t>Vorquartals</t>
  </si>
  <si>
    <t>im Quartal</t>
  </si>
  <si>
    <t>Quartals noch</t>
  </si>
  <si>
    <t>noch nicht er-</t>
  </si>
  <si>
    <t>eingegangene</t>
  </si>
  <si>
    <t>bewilligt</t>
  </si>
  <si>
    <t>abgelehnt</t>
  </si>
  <si>
    <t>sonst</t>
  </si>
  <si>
    <t>nicht erledigte</t>
  </si>
  <si>
    <t>ledigte Anträge</t>
  </si>
  <si>
    <t>Anträge</t>
  </si>
  <si>
    <t>erledigt</t>
  </si>
  <si>
    <t>Einnahmen - LAR</t>
  </si>
  <si>
    <t>Ausgaben - LAR</t>
  </si>
  <si>
    <t>Bundesmittel</t>
  </si>
  <si>
    <t>Landabgaberente</t>
  </si>
  <si>
    <t>Beitragsüber-</t>
  </si>
  <si>
    <t>Zinsen und</t>
  </si>
  <si>
    <t>Einnahmen</t>
  </si>
  <si>
    <t>nahme zur</t>
  </si>
  <si>
    <t>Verwaltungs-</t>
  </si>
  <si>
    <t>Sonstige</t>
  </si>
  <si>
    <t>Ausgaben</t>
  </si>
  <si>
    <t>zur Gewäh-</t>
  </si>
  <si>
    <t>zur Erstattung</t>
  </si>
  <si>
    <t>sonstige</t>
  </si>
  <si>
    <t>PflegeV sowie</t>
  </si>
  <si>
    <t>kostener-</t>
  </si>
  <si>
    <t>Aufwendungen</t>
  </si>
  <si>
    <t>rung der Land-</t>
  </si>
  <si>
    <t>der Verwal-</t>
  </si>
  <si>
    <t>Zuschüsse zum</t>
  </si>
  <si>
    <t>stattung</t>
  </si>
  <si>
    <t>- o. KG 68 -</t>
  </si>
  <si>
    <t>abgaberente</t>
  </si>
  <si>
    <t>tungskosten</t>
  </si>
  <si>
    <t>- o. KG 38 -</t>
  </si>
  <si>
    <t>Beitrag zur KV</t>
  </si>
  <si>
    <t>u. zur PflegeV</t>
  </si>
  <si>
    <t>SVLFG - Insgesamt -</t>
  </si>
  <si>
    <t>I.-IV. Quartal 2014</t>
  </si>
  <si>
    <t>I.-III. Quartal 2014</t>
  </si>
  <si>
    <t>I.-II. Quartal 2014</t>
  </si>
  <si>
    <t>I.-IV. Quartal 2013</t>
  </si>
  <si>
    <t>Empfänger von Leistungen wegen Produktionsaufgabe (FELEG) am Quartalsende</t>
  </si>
  <si>
    <t>Noch: Empfänger von Leistungen wegen Produktionsaufgabe (FELEG) am Quartalsende</t>
  </si>
  <si>
    <t>Grundbetrag an landw. Unternehmer</t>
  </si>
  <si>
    <t>Grundbetrag an Witwen/r</t>
  </si>
  <si>
    <t>Grund-</t>
  </si>
  <si>
    <t>Flächen-</t>
  </si>
  <si>
    <t>Ausgleichs-</t>
  </si>
  <si>
    <t>betrag</t>
  </si>
  <si>
    <t>zuschlag</t>
  </si>
  <si>
    <t>geld</t>
  </si>
  <si>
    <t>Grundbetrag</t>
  </si>
  <si>
    <t>wegen Voll-</t>
  </si>
  <si>
    <t>wegen</t>
  </si>
  <si>
    <t>an</t>
  </si>
  <si>
    <t>an Familien-</t>
  </si>
  <si>
    <t>endung des</t>
  </si>
  <si>
    <t>Berufsun-</t>
  </si>
  <si>
    <t>Witwen/r</t>
  </si>
  <si>
    <t>angehörige</t>
  </si>
  <si>
    <t>von Familien-</t>
  </si>
  <si>
    <t>Arbeitnehmer</t>
  </si>
  <si>
    <t>von Arbeit-</t>
  </si>
  <si>
    <t>55. Lebensj.</t>
  </si>
  <si>
    <t>fähigkeit</t>
  </si>
  <si>
    <t>angehörigen</t>
  </si>
  <si>
    <t>nehmern</t>
  </si>
  <si>
    <t>Anträge auf Produktionsaufgaberente (einschl. Flächenzuschlag)</t>
  </si>
  <si>
    <t>Anträge auf Ausgleichsgeld</t>
  </si>
  <si>
    <t>LAK Schl.-Holst. u. Hambg.</t>
  </si>
  <si>
    <t>LAK Niedersachsen-Bremen</t>
  </si>
  <si>
    <t>LAK Nordrhein-Westfalen</t>
  </si>
  <si>
    <t>LAK He., Rhl.-Pf. u. Saarl.</t>
  </si>
  <si>
    <t>LAK Franken u. Oberbayern</t>
  </si>
  <si>
    <t>LAK Niederb./Opf. u. Schw.</t>
  </si>
  <si>
    <t>LAK Baden-Württemberg</t>
  </si>
  <si>
    <t>AK für den Gartenbau</t>
  </si>
  <si>
    <t>LAK Mittel- u. Ostdeutschland</t>
  </si>
  <si>
    <t>Einnahmen - FELEG</t>
  </si>
  <si>
    <t>Ausgaben - FELEG</t>
  </si>
  <si>
    <t>Noch: Ausgaben - FELEG</t>
  </si>
  <si>
    <t>Beitragsübernahmen</t>
  </si>
  <si>
    <t>Zuschüsse zum Beitrag</t>
  </si>
  <si>
    <t>Landesmittel</t>
  </si>
  <si>
    <t>zur Gewährung</t>
  </si>
  <si>
    <t>Grundbeträge</t>
  </si>
  <si>
    <t>zur Alters-</t>
  </si>
  <si>
    <t>zur Unfall-</t>
  </si>
  <si>
    <t>zur GRV</t>
  </si>
  <si>
    <t>zur Kranken-</t>
  </si>
  <si>
    <t>zur Pflege-</t>
  </si>
  <si>
    <t>von Leistungen</t>
  </si>
  <si>
    <t>zuschläge</t>
  </si>
  <si>
    <t>sicherung</t>
  </si>
  <si>
    <t>versicherung</t>
  </si>
  <si>
    <t>- ohne KG 68 -</t>
  </si>
  <si>
    <t>nach dem FELEG</t>
  </si>
  <si>
    <t>- ohne KG 38 -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</si>
</sst>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@"/>
    <numFmt numFmtId="173" formatCode="#,##0\ \ \ "/>
    <numFmt numFmtId="174" formatCode="#,##0.00\ \ \ "/>
    <numFmt numFmtId="175" formatCode="#,##0\ \ \ \ \ \ "/>
    <numFmt numFmtId="176" formatCode="#,##0.00\ \ \ \ \ \ "/>
    <numFmt numFmtId="177" formatCode="#,##0&quot;DM&quot;_);\(#,##0&quot;DM&quot;\)"/>
    <numFmt numFmtId="178" formatCode="#,##0&quot;DM&quot;_);[Red]\(#,##0&quot;DM&quot;\)"/>
    <numFmt numFmtId="179" formatCode="#,##0.00&quot;DM&quot;_);\(#,##0.00&quot;DM&quot;\)"/>
    <numFmt numFmtId="180" formatCode="#,##0.00&quot;DM&quot;_);[Red]\(#,##0.00&quot;DM&quot;\)"/>
    <numFmt numFmtId="181" formatCode="_ * #,##0_)&quot;DM&quot;_ ;_ * \(#,##0\)&quot;DM&quot;_ ;_ * &quot;-&quot;_)&quot;DM&quot;_ ;_ @_ "/>
    <numFmt numFmtId="182" formatCode="_ * #,##0_)_D_M_ ;_ * \(#,##0\)_D_M_ ;_ * &quot;-&quot;_)_D_M_ ;_ @_ "/>
    <numFmt numFmtId="183" formatCode="_ * #,##0.00_)&quot;DM&quot;_ ;_ * \(#,##0.00\)&quot;DM&quot;_ ;_ * &quot;-&quot;??_)&quot;DM&quot;_ ;_ @_ "/>
    <numFmt numFmtId="184" formatCode="_ * #,##0.00_)_D_M_ ;_ * \(#,##0.00\)_D_M_ ;_ * &quot;-&quot;??_)_D_M_ ;_ @_ "/>
    <numFmt numFmtId="185" formatCode="\ \ General"/>
    <numFmt numFmtId="186" formatCode="\ @"/>
    <numFmt numFmtId="187" formatCode="#,##0\ \ "/>
    <numFmt numFmtId="188" formatCode="sd\a\n\d\a\r"/>
    <numFmt numFmtId="189" formatCode="@\ \ \ \ \ \ \ \ \ \ \ \ \ \ \ \ \ \ \ \ "/>
    <numFmt numFmtId="190" formatCode="#,##0\ \ \ \ "/>
    <numFmt numFmtId="191" formatCode="#,##0.00\ \ \ \ "/>
    <numFmt numFmtId="192" formatCode="#,##0\ \ \ \ \ \ \ \ \ \ \ \ "/>
    <numFmt numFmtId="193" formatCode="#,##0.00\ \ \ \ \ \ \ \ \ "/>
    <numFmt numFmtId="194" formatCode="#,##0.00\ \ \ \ \ \ \ "/>
    <numFmt numFmtId="195" formatCode="#,##0.00\ \ \ \ \ "/>
    <numFmt numFmtId="196" formatCode="#,###\ \ \ \ "/>
    <numFmt numFmtId="197" formatCode="@\ \ \ \ \ \ \ \ \ \ \ \ \ \ "/>
    <numFmt numFmtId="198" formatCode="#,###\ \ \ \ \ \ \ \ \ \ \ \ "/>
    <numFmt numFmtId="199" formatCode="#,##0.00\ \ "/>
    <numFmt numFmtId="200" formatCode="#,##0.00\ "/>
    <numFmt numFmtId="201" formatCode="\ \ @"/>
    <numFmt numFmtId="202" formatCode="@\ \ \ \ \ \ \ \ \ \ "/>
    <numFmt numFmtId="203" formatCode="@\ \ \ \ \ \ \ \ \ \ \ \ "/>
    <numFmt numFmtId="204" formatCode="@\ \ \ \ \ \ \ \ \ \ \ \ \ \ \ \ "/>
    <numFmt numFmtId="205" formatCode="#,##0\ \ \ \ \ \ \ "/>
    <numFmt numFmtId="206" formatCode="#,###\ \ \ \ \ \ \ "/>
  </numFmts>
  <fonts count="5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4"/>
      <name val="Arial"/>
      <family val="2"/>
    </font>
    <font>
      <b/>
      <sz val="24"/>
      <name val="Arial"/>
      <family val="0"/>
    </font>
    <font>
      <b/>
      <sz val="18"/>
      <name val="Arial"/>
      <family val="0"/>
    </font>
    <font>
      <b/>
      <sz val="14"/>
      <name val="Times New Roman"/>
      <family val="1"/>
    </font>
    <font>
      <b/>
      <sz val="16"/>
      <name val="Arial"/>
      <family val="2"/>
    </font>
    <font>
      <sz val="10"/>
      <name val="Arial"/>
      <family val="0"/>
    </font>
    <font>
      <b/>
      <sz val="2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0"/>
    </font>
    <font>
      <sz val="8"/>
      <name val="Arial"/>
      <family val="2"/>
    </font>
    <font>
      <b/>
      <sz val="2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ourier New"/>
      <family val="3"/>
    </font>
    <font>
      <sz val="18"/>
      <color indexed="57"/>
      <name val="Calibri Light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67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centerContinuous" vertical="center"/>
      <protection hidden="1"/>
    </xf>
    <xf numFmtId="0" fontId="5" fillId="33" borderId="0" xfId="0" applyFont="1" applyFill="1" applyAlignment="1" applyProtection="1">
      <alignment horizontal="centerContinuous" vertical="center"/>
      <protection hidden="1"/>
    </xf>
    <xf numFmtId="0" fontId="4" fillId="33" borderId="0" xfId="0" applyFont="1" applyFill="1" applyAlignment="1" applyProtection="1">
      <alignment horizontal="centerContinuous" vertical="center"/>
      <protection hidden="1"/>
    </xf>
    <xf numFmtId="0" fontId="4" fillId="33" borderId="0" xfId="0" applyFont="1" applyFill="1" applyAlignment="1" applyProtection="1" quotePrefix="1">
      <alignment horizontal="centerContinuous" vertical="center"/>
      <protection hidden="1"/>
    </xf>
    <xf numFmtId="0" fontId="6" fillId="33" borderId="0" xfId="0" applyFont="1" applyFill="1" applyAlignment="1" applyProtection="1">
      <alignment vertical="top"/>
      <protection hidden="1"/>
    </xf>
    <xf numFmtId="0" fontId="7" fillId="33" borderId="10" xfId="0" applyFont="1" applyFill="1" applyBorder="1" applyAlignment="1" applyProtection="1">
      <alignment horizontal="centerContinuous" vertical="center"/>
      <protection hidden="1"/>
    </xf>
    <xf numFmtId="0" fontId="7" fillId="33" borderId="11" xfId="0" applyFont="1" applyFill="1" applyBorder="1" applyAlignment="1" applyProtection="1">
      <alignment horizontal="centerContinuous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0" fillId="33" borderId="12" xfId="0" applyFont="1" applyFill="1" applyBorder="1" applyAlignment="1" applyProtection="1">
      <alignment vertical="center"/>
      <protection hidden="1"/>
    </xf>
    <xf numFmtId="172" fontId="0" fillId="33" borderId="13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49" fontId="7" fillId="33" borderId="14" xfId="0" applyNumberFormat="1" applyFont="1" applyFill="1" applyBorder="1" applyAlignment="1" applyProtection="1">
      <alignment horizontal="centerContinuous" vertical="center"/>
      <protection hidden="1"/>
    </xf>
    <xf numFmtId="0" fontId="7" fillId="33" borderId="15" xfId="0" applyFont="1" applyFill="1" applyBorder="1" applyAlignment="1" applyProtection="1">
      <alignment horizontal="centerContinuous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172" fontId="0" fillId="33" borderId="16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horizontal="left" vertical="center"/>
      <protection hidden="1"/>
    </xf>
    <xf numFmtId="0" fontId="0" fillId="33" borderId="0" xfId="0" applyFill="1" applyAlignment="1" applyProtection="1">
      <alignment vertical="center"/>
      <protection hidden="1"/>
    </xf>
    <xf numFmtId="172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 horizontal="centerContinuous"/>
      <protection hidden="1"/>
    </xf>
    <xf numFmtId="0" fontId="0" fillId="33" borderId="0" xfId="0" applyFill="1" applyAlignment="1" applyProtection="1">
      <alignment/>
      <protection hidden="1"/>
    </xf>
    <xf numFmtId="0" fontId="5" fillId="33" borderId="0" xfId="0" applyFont="1" applyFill="1" applyAlignment="1" applyProtection="1">
      <alignment horizontal="centerContinuous" vertical="center"/>
      <protection locked="0"/>
    </xf>
    <xf numFmtId="175" fontId="0" fillId="33" borderId="20" xfId="0" applyNumberFormat="1" applyFont="1" applyFill="1" applyBorder="1" applyAlignment="1" applyProtection="1">
      <alignment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176" fontId="0" fillId="33" borderId="22" xfId="0" applyNumberFormat="1" applyFill="1" applyBorder="1" applyAlignment="1" applyProtection="1">
      <alignment vertical="center"/>
      <protection locked="0"/>
    </xf>
    <xf numFmtId="176" fontId="0" fillId="33" borderId="23" xfId="0" applyNumberFormat="1" applyFill="1" applyBorder="1" applyAlignment="1" applyProtection="1">
      <alignment vertical="center"/>
      <protection locked="0"/>
    </xf>
    <xf numFmtId="172" fontId="0" fillId="33" borderId="13" xfId="0" applyNumberFormat="1" applyFont="1" applyFill="1" applyBorder="1" applyAlignment="1" applyProtection="1">
      <alignment/>
      <protection hidden="1"/>
    </xf>
    <xf numFmtId="0" fontId="0" fillId="33" borderId="12" xfId="0" applyFont="1" applyFill="1" applyBorder="1" applyAlignment="1" applyProtection="1">
      <alignment/>
      <protection hidden="1"/>
    </xf>
    <xf numFmtId="175" fontId="0" fillId="33" borderId="2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hidden="1"/>
    </xf>
    <xf numFmtId="172" fontId="1" fillId="33" borderId="13" xfId="0" applyNumberFormat="1" applyFont="1" applyFill="1" applyBorder="1" applyAlignment="1" applyProtection="1">
      <alignment/>
      <protection hidden="1"/>
    </xf>
    <xf numFmtId="0" fontId="7" fillId="33" borderId="2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hidden="1"/>
    </xf>
    <xf numFmtId="172" fontId="0" fillId="33" borderId="16" xfId="0" applyNumberFormat="1" applyFont="1" applyFill="1" applyBorder="1" applyAlignment="1" applyProtection="1">
      <alignment/>
      <protection hidden="1"/>
    </xf>
    <xf numFmtId="0" fontId="0" fillId="33" borderId="17" xfId="0" applyFont="1" applyFill="1" applyBorder="1" applyAlignment="1" applyProtection="1">
      <alignment/>
      <protection hidden="1"/>
    </xf>
    <xf numFmtId="175" fontId="0" fillId="33" borderId="22" xfId="0" applyNumberFormat="1" applyFont="1" applyFill="1" applyBorder="1" applyAlignment="1" applyProtection="1">
      <alignment/>
      <protection locked="0"/>
    </xf>
    <xf numFmtId="172" fontId="0" fillId="33" borderId="0" xfId="0" applyNumberFormat="1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176" fontId="0" fillId="33" borderId="0" xfId="0" applyNumberFormat="1" applyFill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horizontal="center"/>
      <protection locked="0"/>
    </xf>
    <xf numFmtId="175" fontId="0" fillId="33" borderId="25" xfId="0" applyNumberFormat="1" applyFont="1" applyFill="1" applyBorder="1" applyAlignment="1" applyProtection="1">
      <alignment/>
      <protection locked="0"/>
    </xf>
    <xf numFmtId="175" fontId="0" fillId="33" borderId="26" xfId="0" applyNumberFormat="1" applyFont="1" applyFill="1" applyBorder="1" applyAlignment="1" applyProtection="1">
      <alignment/>
      <protection locked="0"/>
    </xf>
    <xf numFmtId="0" fontId="7" fillId="33" borderId="27" xfId="0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 locked="0"/>
    </xf>
    <xf numFmtId="0" fontId="7" fillId="33" borderId="29" xfId="0" applyFont="1" applyFill="1" applyBorder="1" applyAlignment="1" applyProtection="1">
      <alignment horizontal="center"/>
      <protection locked="0"/>
    </xf>
    <xf numFmtId="175" fontId="0" fillId="33" borderId="29" xfId="0" applyNumberFormat="1" applyFont="1" applyFill="1" applyBorder="1" applyAlignment="1" applyProtection="1">
      <alignment/>
      <protection locked="0"/>
    </xf>
    <xf numFmtId="175" fontId="0" fillId="33" borderId="30" xfId="0" applyNumberFormat="1" applyFont="1" applyFill="1" applyBorder="1" applyAlignment="1" applyProtection="1">
      <alignment/>
      <protection locked="0"/>
    </xf>
    <xf numFmtId="175" fontId="0" fillId="33" borderId="29" xfId="0" applyNumberFormat="1" applyFont="1" applyFill="1" applyBorder="1" applyAlignment="1" applyProtection="1">
      <alignment vertical="center"/>
      <protection locked="0"/>
    </xf>
    <xf numFmtId="0" fontId="7" fillId="33" borderId="31" xfId="0" applyFont="1" applyFill="1" applyBorder="1" applyAlignment="1" applyProtection="1">
      <alignment horizontal="center" vertical="center"/>
      <protection locked="0"/>
    </xf>
    <xf numFmtId="176" fontId="0" fillId="33" borderId="30" xfId="0" applyNumberFormat="1" applyFill="1" applyBorder="1" applyAlignment="1" applyProtection="1">
      <alignment vertical="center"/>
      <protection locked="0"/>
    </xf>
    <xf numFmtId="176" fontId="0" fillId="33" borderId="32" xfId="0" applyNumberFormat="1" applyFill="1" applyBorder="1" applyAlignment="1" applyProtection="1">
      <alignment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175" fontId="0" fillId="33" borderId="12" xfId="0" applyNumberFormat="1" applyFont="1" applyFill="1" applyBorder="1" applyAlignment="1" applyProtection="1">
      <alignment/>
      <protection locked="0"/>
    </xf>
    <xf numFmtId="175" fontId="0" fillId="33" borderId="17" xfId="0" applyNumberFormat="1" applyFont="1" applyFill="1" applyBorder="1" applyAlignment="1" applyProtection="1">
      <alignment/>
      <protection locked="0"/>
    </xf>
    <xf numFmtId="175" fontId="0" fillId="33" borderId="12" xfId="0" applyNumberFormat="1" applyFont="1" applyFill="1" applyBorder="1" applyAlignment="1" applyProtection="1">
      <alignment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19" xfId="0" applyNumberFormat="1" applyFill="1" applyBorder="1" applyAlignment="1" applyProtection="1">
      <alignment vertical="center"/>
      <protection locked="0"/>
    </xf>
    <xf numFmtId="175" fontId="0" fillId="33" borderId="25" xfId="0" applyNumberFormat="1" applyFont="1" applyFill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horizontal="center" vertical="center"/>
      <protection locked="0"/>
    </xf>
    <xf numFmtId="176" fontId="0" fillId="33" borderId="26" xfId="0" applyNumberFormat="1" applyFill="1" applyBorder="1" applyAlignment="1" applyProtection="1">
      <alignment vertical="center"/>
      <protection locked="0"/>
    </xf>
    <xf numFmtId="176" fontId="0" fillId="33" borderId="34" xfId="0" applyNumberFormat="1" applyFill="1" applyBorder="1" applyAlignment="1" applyProtection="1">
      <alignment vertical="center"/>
      <protection locked="0"/>
    </xf>
    <xf numFmtId="172" fontId="1" fillId="33" borderId="13" xfId="0" applyNumberFormat="1" applyFont="1" applyFill="1" applyBorder="1" applyAlignment="1" applyProtection="1">
      <alignment horizontal="left"/>
      <protection hidden="1"/>
    </xf>
    <xf numFmtId="0" fontId="10" fillId="0" borderId="0" xfId="51" applyFont="1" applyAlignment="1">
      <alignment horizontal="left" vertical="top"/>
      <protection/>
    </xf>
    <xf numFmtId="0" fontId="11" fillId="0" borderId="35" xfId="51" applyFont="1" applyBorder="1" applyAlignment="1">
      <alignment horizontal="center" vertical="center"/>
      <protection/>
    </xf>
    <xf numFmtId="0" fontId="11" fillId="0" borderId="36" xfId="51" applyFont="1" applyBorder="1" applyAlignment="1">
      <alignment horizontal="centerContinuous" vertical="center"/>
      <protection/>
    </xf>
    <xf numFmtId="0" fontId="11" fillId="0" borderId="11" xfId="51" applyFont="1" applyBorder="1" applyAlignment="1">
      <alignment horizontal="centerContinuous" vertical="center"/>
      <protection/>
    </xf>
    <xf numFmtId="0" fontId="11" fillId="0" borderId="37" xfId="51" applyFont="1" applyBorder="1" applyAlignment="1">
      <alignment horizontal="centerContinuous" vertical="center"/>
      <protection/>
    </xf>
    <xf numFmtId="0" fontId="11" fillId="0" borderId="0" xfId="51" applyFont="1" applyAlignment="1">
      <alignment horizontal="center" vertical="center"/>
      <protection/>
    </xf>
    <xf numFmtId="0" fontId="1" fillId="0" borderId="38" xfId="51" applyFont="1" applyBorder="1" applyAlignment="1">
      <alignment horizontal="center"/>
      <protection/>
    </xf>
    <xf numFmtId="0" fontId="12" fillId="0" borderId="39" xfId="51" applyFont="1" applyBorder="1" applyAlignment="1">
      <alignment horizontal="centerContinuous" vertical="center"/>
      <protection/>
    </xf>
    <xf numFmtId="0" fontId="12" fillId="0" borderId="22" xfId="51" applyFont="1" applyBorder="1" applyAlignment="1">
      <alignment horizontal="centerContinuous" vertical="center"/>
      <protection/>
    </xf>
    <xf numFmtId="0" fontId="13" fillId="0" borderId="12" xfId="51" applyFont="1" applyBorder="1" applyAlignment="1">
      <alignment horizont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40" xfId="51" applyFont="1" applyBorder="1" applyAlignment="1">
      <alignment horizontal="center"/>
      <protection/>
    </xf>
    <xf numFmtId="0" fontId="12" fillId="0" borderId="0" xfId="51" applyFont="1" applyAlignment="1">
      <alignment horizontal="center" vertical="center"/>
      <protection/>
    </xf>
    <xf numFmtId="0" fontId="1" fillId="0" borderId="38" xfId="51" applyFont="1" applyBorder="1" applyAlignment="1">
      <alignment horizontal="center" vertical="center"/>
      <protection/>
    </xf>
    <xf numFmtId="0" fontId="13" fillId="0" borderId="12" xfId="51" applyFont="1" applyBorder="1" applyAlignment="1">
      <alignment horizontal="center" vertical="top"/>
      <protection/>
    </xf>
    <xf numFmtId="0" fontId="12" fillId="0" borderId="20" xfId="51" applyFont="1" applyBorder="1" applyAlignment="1">
      <alignment horizont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40" xfId="51" applyFont="1" applyBorder="1" applyAlignment="1">
      <alignment horizontal="center" vertical="center"/>
      <protection/>
    </xf>
    <xf numFmtId="0" fontId="13" fillId="0" borderId="20" xfId="51" applyFont="1" applyBorder="1" applyAlignment="1">
      <alignment horizontal="center" vertical="center"/>
      <protection/>
    </xf>
    <xf numFmtId="0" fontId="13" fillId="0" borderId="12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top"/>
      <protection/>
    </xf>
    <xf numFmtId="0" fontId="12" fillId="0" borderId="38" xfId="51" applyFont="1" applyBorder="1" applyAlignment="1">
      <alignment horizontal="center" vertical="center"/>
      <protection/>
    </xf>
    <xf numFmtId="0" fontId="9" fillId="0" borderId="20" xfId="51" applyFont="1" applyBorder="1" applyAlignment="1">
      <alignment horizontal="center" vertical="center"/>
      <protection/>
    </xf>
    <xf numFmtId="0" fontId="9" fillId="0" borderId="12" xfId="51" applyFont="1" applyBorder="1" applyAlignment="1">
      <alignment horizontal="center" vertical="center"/>
      <protection/>
    </xf>
    <xf numFmtId="0" fontId="12" fillId="0" borderId="40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horizontal="center" vertical="center"/>
      <protection/>
    </xf>
    <xf numFmtId="0" fontId="13" fillId="0" borderId="40" xfId="51" applyFont="1" applyBorder="1" applyAlignment="1">
      <alignment horizontal="center"/>
      <protection/>
    </xf>
    <xf numFmtId="0" fontId="12" fillId="0" borderId="22" xfId="51" applyFont="1" applyBorder="1" applyAlignment="1">
      <alignment horizontal="center" vertical="center"/>
      <protection/>
    </xf>
    <xf numFmtId="0" fontId="12" fillId="0" borderId="17" xfId="51" applyFont="1" applyBorder="1" applyAlignment="1">
      <alignment horizontal="center" vertical="center"/>
      <protection/>
    </xf>
    <xf numFmtId="0" fontId="12" fillId="0" borderId="41" xfId="51" applyFont="1" applyBorder="1" applyAlignment="1">
      <alignment horizontal="center" vertical="center"/>
      <protection/>
    </xf>
    <xf numFmtId="0" fontId="14" fillId="0" borderId="42" xfId="51" applyFont="1" applyBorder="1" applyAlignment="1">
      <alignment horizontal="center" vertical="center"/>
      <protection/>
    </xf>
    <xf numFmtId="0" fontId="14" fillId="0" borderId="43" xfId="51" applyFont="1" applyBorder="1" applyAlignment="1">
      <alignment horizontal="center" vertical="center"/>
      <protection/>
    </xf>
    <xf numFmtId="0" fontId="14" fillId="0" borderId="44" xfId="51" applyFont="1" applyBorder="1" applyAlignment="1">
      <alignment horizontal="center" vertical="center"/>
      <protection/>
    </xf>
    <xf numFmtId="0" fontId="14" fillId="0" borderId="0" xfId="51" applyFont="1" applyAlignment="1">
      <alignment horizontal="center" vertical="center"/>
      <protection/>
    </xf>
    <xf numFmtId="0" fontId="0" fillId="0" borderId="38" xfId="51" applyFont="1" applyBorder="1" applyAlignment="1">
      <alignment vertical="center"/>
      <protection/>
    </xf>
    <xf numFmtId="0" fontId="0" fillId="0" borderId="39" xfId="51" applyFont="1" applyBorder="1" applyAlignment="1">
      <alignment horizontal="centerContinuous" vertical="center"/>
      <protection/>
    </xf>
    <xf numFmtId="0" fontId="0" fillId="0" borderId="22" xfId="51" applyFont="1" applyBorder="1" applyAlignment="1">
      <alignment horizontal="centerContinuous" vertical="center"/>
      <protection/>
    </xf>
    <xf numFmtId="0" fontId="0" fillId="0" borderId="17" xfId="51" applyFont="1" applyBorder="1" applyAlignment="1">
      <alignment horizontal="centerContinuous" vertical="center"/>
      <protection/>
    </xf>
    <xf numFmtId="0" fontId="0" fillId="0" borderId="41" xfId="51" applyFont="1" applyBorder="1" applyAlignment="1">
      <alignment horizontal="centerContinuous" vertical="center"/>
      <protection/>
    </xf>
    <xf numFmtId="0" fontId="0" fillId="0" borderId="0" xfId="51" applyFont="1" applyAlignment="1">
      <alignment vertical="center"/>
      <protection/>
    </xf>
    <xf numFmtId="186" fontId="12" fillId="0" borderId="38" xfId="51" applyNumberFormat="1" applyFont="1" applyBorder="1" applyAlignment="1">
      <alignment vertical="center" wrapText="1"/>
      <protection/>
    </xf>
    <xf numFmtId="196" fontId="12" fillId="0" borderId="20" xfId="51" applyNumberFormat="1" applyFont="1" applyBorder="1" applyAlignment="1">
      <alignment vertical="center"/>
      <protection/>
    </xf>
    <xf numFmtId="196" fontId="12" fillId="0" borderId="12" xfId="51" applyNumberFormat="1" applyFont="1" applyBorder="1" applyAlignment="1">
      <alignment vertical="center"/>
      <protection/>
    </xf>
    <xf numFmtId="191" fontId="12" fillId="0" borderId="20" xfId="51" applyNumberFormat="1" applyFont="1" applyBorder="1" applyAlignment="1">
      <alignment vertical="center"/>
      <protection/>
    </xf>
    <xf numFmtId="191" fontId="12" fillId="0" borderId="40" xfId="51" applyNumberFormat="1" applyFont="1" applyBorder="1" applyAlignment="1">
      <alignment vertical="center"/>
      <protection/>
    </xf>
    <xf numFmtId="187" fontId="12" fillId="0" borderId="0" xfId="51" applyNumberFormat="1" applyFont="1" applyAlignment="1">
      <alignment vertical="center"/>
      <protection/>
    </xf>
    <xf numFmtId="187" fontId="12" fillId="0" borderId="0" xfId="51" applyNumberFormat="1" applyFont="1" applyBorder="1" applyAlignment="1">
      <alignment vertical="center"/>
      <protection/>
    </xf>
    <xf numFmtId="197" fontId="13" fillId="0" borderId="45" xfId="51" applyNumberFormat="1" applyFont="1" applyBorder="1" applyAlignment="1">
      <alignment horizontal="right" vertical="center"/>
      <protection/>
    </xf>
    <xf numFmtId="190" fontId="13" fillId="0" borderId="46" xfId="51" applyNumberFormat="1" applyFont="1" applyBorder="1" applyAlignment="1">
      <alignment vertical="center"/>
      <protection/>
    </xf>
    <xf numFmtId="190" fontId="13" fillId="0" borderId="47" xfId="51" applyNumberFormat="1" applyFont="1" applyBorder="1" applyAlignment="1">
      <alignment vertical="center"/>
      <protection/>
    </xf>
    <xf numFmtId="191" fontId="13" fillId="0" borderId="46" xfId="51" applyNumberFormat="1" applyFont="1" applyBorder="1" applyAlignment="1">
      <alignment vertical="center"/>
      <protection/>
    </xf>
    <xf numFmtId="191" fontId="13" fillId="0" borderId="48" xfId="51" applyNumberFormat="1" applyFont="1" applyBorder="1" applyAlignment="1">
      <alignment vertical="center"/>
      <protection/>
    </xf>
    <xf numFmtId="187" fontId="13" fillId="0" borderId="0" xfId="51" applyNumberFormat="1" applyFont="1" applyAlignment="1">
      <alignment vertical="center"/>
      <protection/>
    </xf>
    <xf numFmtId="197" fontId="12" fillId="0" borderId="0" xfId="51" applyNumberFormat="1" applyFont="1" applyAlignment="1">
      <alignment horizontal="right"/>
      <protection/>
    </xf>
    <xf numFmtId="190" fontId="12" fillId="0" borderId="0" xfId="51" applyNumberFormat="1" applyFont="1" applyAlignment="1">
      <alignment/>
      <protection/>
    </xf>
    <xf numFmtId="191" fontId="12" fillId="0" borderId="0" xfId="51" applyNumberFormat="1" applyFont="1" applyAlignment="1">
      <alignment/>
      <protection/>
    </xf>
    <xf numFmtId="187" fontId="12" fillId="0" borderId="0" xfId="51" applyNumberFormat="1" applyFont="1" applyAlignment="1">
      <alignment/>
      <protection/>
    </xf>
    <xf numFmtId="190" fontId="12" fillId="0" borderId="0" xfId="51" applyNumberFormat="1" applyFont="1" applyAlignment="1">
      <alignment vertical="center"/>
      <protection/>
    </xf>
    <xf numFmtId="191" fontId="12" fillId="0" borderId="0" xfId="51" applyNumberFormat="1" applyFont="1" applyAlignment="1">
      <alignment vertical="center"/>
      <protection/>
    </xf>
    <xf numFmtId="0" fontId="10" fillId="0" borderId="0" xfId="53" applyFont="1" applyAlignment="1">
      <alignment horizontal="left" vertical="top"/>
      <protection/>
    </xf>
    <xf numFmtId="0" fontId="11" fillId="0" borderId="35" xfId="53" applyFont="1" applyBorder="1" applyAlignment="1">
      <alignment horizontal="center" vertical="center"/>
      <protection/>
    </xf>
    <xf numFmtId="0" fontId="11" fillId="0" borderId="36" xfId="53" applyFont="1" applyBorder="1" applyAlignment="1">
      <alignment horizontal="centerContinuous" vertical="center"/>
      <protection/>
    </xf>
    <xf numFmtId="0" fontId="11" fillId="0" borderId="37" xfId="53" applyFont="1" applyBorder="1" applyAlignment="1">
      <alignment horizontal="centerContinuous" vertical="center"/>
      <protection/>
    </xf>
    <xf numFmtId="0" fontId="11" fillId="0" borderId="0" xfId="53" applyFont="1" applyAlignment="1">
      <alignment horizontal="center" vertical="center"/>
      <protection/>
    </xf>
    <xf numFmtId="0" fontId="1" fillId="0" borderId="38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 vertical="center"/>
      <protection/>
    </xf>
    <xf numFmtId="0" fontId="12" fillId="0" borderId="39" xfId="53" applyFont="1" applyBorder="1" applyAlignment="1">
      <alignment horizontal="centerContinuous" vertical="center"/>
      <protection/>
    </xf>
    <xf numFmtId="0" fontId="12" fillId="0" borderId="22" xfId="53" applyFont="1" applyBorder="1" applyAlignment="1">
      <alignment horizontal="centerContinuous" vertical="center"/>
      <protection/>
    </xf>
    <xf numFmtId="0" fontId="12" fillId="0" borderId="40" xfId="53" applyFont="1" applyBorder="1" applyAlignment="1">
      <alignment horizontal="center"/>
      <protection/>
    </xf>
    <xf numFmtId="0" fontId="12" fillId="0" borderId="0" xfId="53" applyFont="1" applyAlignment="1">
      <alignment horizontal="center" vertical="center"/>
      <protection/>
    </xf>
    <xf numFmtId="0" fontId="1" fillId="0" borderId="38" xfId="53" applyFont="1" applyBorder="1" applyAlignment="1">
      <alignment horizontal="center" vertical="center"/>
      <protection/>
    </xf>
    <xf numFmtId="0" fontId="13" fillId="0" borderId="20" xfId="53" applyFont="1" applyBorder="1" applyAlignment="1">
      <alignment horizontal="center" vertical="center"/>
      <protection/>
    </xf>
    <xf numFmtId="0" fontId="12" fillId="0" borderId="40" xfId="53" applyFont="1" applyBorder="1" applyAlignment="1">
      <alignment horizontal="center" vertical="center"/>
      <protection/>
    </xf>
    <xf numFmtId="0" fontId="9" fillId="0" borderId="20" xfId="53" applyFont="1" applyBorder="1" applyAlignment="1">
      <alignment horizontal="center" vertical="center"/>
      <protection/>
    </xf>
    <xf numFmtId="0" fontId="12" fillId="0" borderId="38" xfId="53" applyFont="1" applyBorder="1" applyAlignment="1">
      <alignment horizontal="center" vertical="center"/>
      <protection/>
    </xf>
    <xf numFmtId="0" fontId="12" fillId="0" borderId="22" xfId="53" applyFont="1" applyBorder="1" applyAlignment="1">
      <alignment horizontal="center" vertical="center"/>
      <protection/>
    </xf>
    <xf numFmtId="0" fontId="12" fillId="0" borderId="41" xfId="53" applyFont="1" applyBorder="1" applyAlignment="1">
      <alignment horizontal="center" vertical="center"/>
      <protection/>
    </xf>
    <xf numFmtId="0" fontId="14" fillId="0" borderId="42" xfId="53" applyFont="1" applyBorder="1" applyAlignment="1">
      <alignment horizontal="center" vertical="center"/>
      <protection/>
    </xf>
    <xf numFmtId="0" fontId="14" fillId="0" borderId="43" xfId="53" applyFont="1" applyBorder="1" applyAlignment="1">
      <alignment horizontal="center" vertical="center"/>
      <protection/>
    </xf>
    <xf numFmtId="0" fontId="14" fillId="0" borderId="44" xfId="53" applyFont="1" applyBorder="1" applyAlignment="1">
      <alignment horizontal="center" vertical="center"/>
      <protection/>
    </xf>
    <xf numFmtId="0" fontId="14" fillId="0" borderId="0" xfId="53" applyFont="1" applyAlignment="1">
      <alignment horizontal="center" vertical="center"/>
      <protection/>
    </xf>
    <xf numFmtId="0" fontId="0" fillId="0" borderId="38" xfId="53" applyFont="1" applyBorder="1" applyAlignment="1">
      <alignment vertical="center"/>
      <protection/>
    </xf>
    <xf numFmtId="0" fontId="0" fillId="0" borderId="39" xfId="53" applyFont="1" applyBorder="1" applyAlignment="1">
      <alignment horizontal="centerContinuous" vertical="center"/>
      <protection/>
    </xf>
    <xf numFmtId="0" fontId="0" fillId="0" borderId="41" xfId="53" applyFont="1" applyBorder="1" applyAlignment="1">
      <alignment horizontal="centerContinuous" vertical="center"/>
      <protection/>
    </xf>
    <xf numFmtId="0" fontId="0" fillId="0" borderId="0" xfId="53" applyFont="1" applyAlignment="1">
      <alignment vertical="center"/>
      <protection/>
    </xf>
    <xf numFmtId="186" fontId="12" fillId="0" borderId="38" xfId="53" applyNumberFormat="1" applyFont="1" applyBorder="1" applyAlignment="1">
      <alignment vertical="center" wrapText="1"/>
      <protection/>
    </xf>
    <xf numFmtId="198" fontId="12" fillId="0" borderId="20" xfId="53" applyNumberFormat="1" applyFont="1" applyBorder="1" applyAlignment="1">
      <alignment vertical="center"/>
      <protection/>
    </xf>
    <xf numFmtId="198" fontId="12" fillId="0" borderId="40" xfId="53" applyNumberFormat="1" applyFont="1" applyBorder="1" applyAlignment="1">
      <alignment vertical="center"/>
      <protection/>
    </xf>
    <xf numFmtId="190" fontId="12" fillId="0" borderId="0" xfId="53" applyNumberFormat="1" applyFont="1" applyAlignment="1">
      <alignment vertical="center"/>
      <protection/>
    </xf>
    <xf numFmtId="190" fontId="12" fillId="0" borderId="0" xfId="53" applyNumberFormat="1" applyFont="1" applyBorder="1" applyAlignment="1">
      <alignment vertical="center"/>
      <protection/>
    </xf>
    <xf numFmtId="197" fontId="13" fillId="0" borderId="45" xfId="53" applyNumberFormat="1" applyFont="1" applyBorder="1" applyAlignment="1">
      <alignment horizontal="right" vertical="center"/>
      <protection/>
    </xf>
    <xf numFmtId="192" fontId="13" fillId="0" borderId="46" xfId="53" applyNumberFormat="1" applyFont="1" applyBorder="1" applyAlignment="1">
      <alignment vertical="center"/>
      <protection/>
    </xf>
    <xf numFmtId="192" fontId="13" fillId="0" borderId="48" xfId="53" applyNumberFormat="1" applyFont="1" applyBorder="1" applyAlignment="1">
      <alignment vertical="center"/>
      <protection/>
    </xf>
    <xf numFmtId="190" fontId="13" fillId="0" borderId="0" xfId="53" applyNumberFormat="1" applyFont="1" applyAlignment="1">
      <alignment vertical="center"/>
      <protection/>
    </xf>
    <xf numFmtId="197" fontId="12" fillId="0" borderId="0" xfId="53" applyNumberFormat="1" applyFont="1" applyAlignment="1">
      <alignment horizontal="right"/>
      <protection/>
    </xf>
    <xf numFmtId="192" fontId="12" fillId="0" borderId="0" xfId="53" applyNumberFormat="1" applyFont="1" applyAlignment="1">
      <alignment/>
      <protection/>
    </xf>
    <xf numFmtId="190" fontId="12" fillId="0" borderId="0" xfId="53" applyNumberFormat="1" applyFont="1" applyAlignment="1">
      <alignment/>
      <protection/>
    </xf>
    <xf numFmtId="192" fontId="12" fillId="0" borderId="0" xfId="53" applyNumberFormat="1" applyFont="1" applyAlignment="1">
      <alignment vertical="center"/>
      <protection/>
    </xf>
    <xf numFmtId="0" fontId="15" fillId="0" borderId="0" xfId="55" applyFont="1" applyAlignment="1">
      <alignment horizontal="left" vertical="top"/>
      <protection/>
    </xf>
    <xf numFmtId="0" fontId="10" fillId="0" borderId="0" xfId="55" applyFont="1" applyAlignment="1">
      <alignment horizontal="left" vertical="top"/>
      <protection/>
    </xf>
    <xf numFmtId="0" fontId="8" fillId="0" borderId="0" xfId="55" applyFont="1" applyAlignment="1">
      <alignment horizontal="right" vertical="top"/>
      <protection/>
    </xf>
    <xf numFmtId="0" fontId="16" fillId="0" borderId="35" xfId="55" applyFont="1" applyBorder="1" applyAlignment="1">
      <alignment horizontal="center" vertical="center"/>
      <protection/>
    </xf>
    <xf numFmtId="0" fontId="17" fillId="0" borderId="36" xfId="55" applyFont="1" applyBorder="1" applyAlignment="1">
      <alignment horizontal="centerContinuous" vertical="center"/>
      <protection/>
    </xf>
    <xf numFmtId="0" fontId="16" fillId="0" borderId="36" xfId="55" applyFont="1" applyBorder="1" applyAlignment="1">
      <alignment horizontal="centerContinuous" vertical="center"/>
      <protection/>
    </xf>
    <xf numFmtId="0" fontId="16" fillId="0" borderId="49" xfId="55" applyFont="1" applyBorder="1" applyAlignment="1">
      <alignment horizontal="centerContinuous" vertical="center"/>
      <protection/>
    </xf>
    <xf numFmtId="0" fontId="17" fillId="0" borderId="36" xfId="55" applyFont="1" applyBorder="1" applyAlignment="1">
      <alignment horizontal="centerContinuous" vertical="center"/>
      <protection/>
    </xf>
    <xf numFmtId="0" fontId="16" fillId="0" borderId="37" xfId="55" applyFont="1" applyBorder="1" applyAlignment="1">
      <alignment horizontal="centerContinuous" vertical="center"/>
      <protection/>
    </xf>
    <xf numFmtId="0" fontId="16" fillId="0" borderId="0" xfId="55" applyFont="1" applyAlignment="1">
      <alignment horizontal="center" vertical="center"/>
      <protection/>
    </xf>
    <xf numFmtId="0" fontId="12" fillId="0" borderId="38" xfId="55" applyFont="1" applyBorder="1" applyAlignment="1">
      <alignment horizontal="center" vertical="center"/>
      <protection/>
    </xf>
    <xf numFmtId="0" fontId="12" fillId="0" borderId="39" xfId="55" applyFont="1" applyBorder="1" applyAlignment="1">
      <alignment horizontal="centerContinuous" vertical="center"/>
      <protection/>
    </xf>
    <xf numFmtId="0" fontId="12" fillId="0" borderId="22" xfId="55" applyFont="1" applyBorder="1" applyAlignment="1">
      <alignment horizontal="centerContinuous" vertical="center"/>
      <protection/>
    </xf>
    <xf numFmtId="0" fontId="12" fillId="0" borderId="20" xfId="55" applyFont="1" applyBorder="1" applyAlignment="1">
      <alignment horizontal="center" vertical="center"/>
      <protection/>
    </xf>
    <xf numFmtId="0" fontId="12" fillId="0" borderId="20" xfId="55" applyFont="1" applyBorder="1" applyAlignment="1">
      <alignment horizontal="center"/>
      <protection/>
    </xf>
    <xf numFmtId="0" fontId="1" fillId="0" borderId="40" xfId="55" applyFont="1" applyBorder="1" applyAlignment="1">
      <alignment horizontal="center" vertical="center"/>
      <protection/>
    </xf>
    <xf numFmtId="0" fontId="12" fillId="0" borderId="0" xfId="55" applyFont="1" applyAlignment="1">
      <alignment horizontal="centerContinuous" vertical="center"/>
      <protection/>
    </xf>
    <xf numFmtId="0" fontId="1" fillId="0" borderId="38" xfId="55" applyFont="1" applyBorder="1" applyAlignment="1">
      <alignment horizontal="center" vertical="center"/>
      <protection/>
    </xf>
    <xf numFmtId="0" fontId="1" fillId="0" borderId="20" xfId="55" applyFont="1" applyBorder="1" applyAlignment="1">
      <alignment horizontal="center" vertical="center"/>
      <protection/>
    </xf>
    <xf numFmtId="0" fontId="12" fillId="0" borderId="0" xfId="55" applyFont="1" applyAlignment="1">
      <alignment horizontal="center" vertical="center"/>
      <protection/>
    </xf>
    <xf numFmtId="0" fontId="13" fillId="0" borderId="20" xfId="55" applyFont="1" applyBorder="1" applyAlignment="1">
      <alignment horizontal="center" vertical="center"/>
      <protection/>
    </xf>
    <xf numFmtId="0" fontId="13" fillId="0" borderId="40" xfId="55" applyFont="1" applyBorder="1" applyAlignment="1">
      <alignment horizontal="center" vertical="center"/>
      <protection/>
    </xf>
    <xf numFmtId="0" fontId="12" fillId="0" borderId="20" xfId="55" applyFont="1" applyBorder="1" applyAlignment="1" quotePrefix="1">
      <alignment horizontal="center" vertical="center"/>
      <protection/>
    </xf>
    <xf numFmtId="0" fontId="12" fillId="0" borderId="40" xfId="55" applyFont="1" applyBorder="1" applyAlignment="1">
      <alignment horizontal="center" vertical="center"/>
      <protection/>
    </xf>
    <xf numFmtId="49" fontId="18" fillId="0" borderId="38" xfId="55" applyNumberFormat="1" applyFont="1" applyBorder="1" applyAlignment="1">
      <alignment horizontal="center" vertical="center"/>
      <protection/>
    </xf>
    <xf numFmtId="49" fontId="19" fillId="0" borderId="22" xfId="55" applyNumberFormat="1" applyFont="1" applyBorder="1" applyAlignment="1">
      <alignment horizontal="center" vertical="center"/>
      <protection/>
    </xf>
    <xf numFmtId="49" fontId="19" fillId="0" borderId="41" xfId="55" applyNumberFormat="1" applyFont="1" applyBorder="1" applyAlignment="1">
      <alignment horizontal="center" vertical="center"/>
      <protection/>
    </xf>
    <xf numFmtId="49" fontId="18" fillId="0" borderId="0" xfId="55" applyNumberFormat="1" applyFont="1" applyAlignment="1">
      <alignment horizontal="center" vertical="center"/>
      <protection/>
    </xf>
    <xf numFmtId="0" fontId="14" fillId="0" borderId="42" xfId="55" applyFont="1" applyBorder="1" applyAlignment="1">
      <alignment horizontal="center" vertical="center"/>
      <protection/>
    </xf>
    <xf numFmtId="0" fontId="14" fillId="0" borderId="43" xfId="55" applyFont="1" applyBorder="1" applyAlignment="1">
      <alignment horizontal="center" vertical="center"/>
      <protection/>
    </xf>
    <xf numFmtId="0" fontId="14" fillId="0" borderId="44" xfId="55" applyFont="1" applyBorder="1" applyAlignment="1">
      <alignment horizontal="center" vertical="center"/>
      <protection/>
    </xf>
    <xf numFmtId="0" fontId="14" fillId="0" borderId="0" xfId="55" applyFont="1" applyAlignment="1">
      <alignment horizontal="center" vertical="center"/>
      <protection/>
    </xf>
    <xf numFmtId="0" fontId="1" fillId="0" borderId="38" xfId="55" applyFont="1" applyBorder="1" applyAlignment="1">
      <alignment horizontal="center" vertical="center"/>
      <protection/>
    </xf>
    <xf numFmtId="200" fontId="0" fillId="0" borderId="39" xfId="55" applyNumberFormat="1" applyFont="1" applyBorder="1" applyAlignment="1">
      <alignment horizontal="centerContinuous" vertical="center"/>
      <protection/>
    </xf>
    <xf numFmtId="0" fontId="0" fillId="0" borderId="39" xfId="55" applyFont="1" applyBorder="1" applyAlignment="1">
      <alignment horizontal="centerContinuous" vertical="center"/>
      <protection/>
    </xf>
    <xf numFmtId="0" fontId="0" fillId="0" borderId="41" xfId="55" applyFont="1" applyBorder="1" applyAlignment="1">
      <alignment horizontal="centerContinuous" vertical="center"/>
      <protection/>
    </xf>
    <xf numFmtId="0" fontId="0" fillId="0" borderId="0" xfId="55" applyFont="1" applyAlignment="1">
      <alignment vertical="center"/>
      <protection/>
    </xf>
    <xf numFmtId="197" fontId="13" fillId="0" borderId="45" xfId="55" applyNumberFormat="1" applyFont="1" applyBorder="1" applyAlignment="1">
      <alignment horizontal="center" vertical="center" wrapText="1"/>
      <protection/>
    </xf>
    <xf numFmtId="200" fontId="13" fillId="0" borderId="46" xfId="55" applyNumberFormat="1" applyFont="1" applyBorder="1" applyAlignment="1">
      <alignment vertical="center"/>
      <protection/>
    </xf>
    <xf numFmtId="200" fontId="13" fillId="0" borderId="48" xfId="55" applyNumberFormat="1" applyFont="1" applyBorder="1" applyAlignment="1">
      <alignment vertical="center"/>
      <protection/>
    </xf>
    <xf numFmtId="195" fontId="13" fillId="0" borderId="0" xfId="55" applyNumberFormat="1" applyFont="1" applyAlignment="1">
      <alignment vertical="center"/>
      <protection/>
    </xf>
    <xf numFmtId="197" fontId="12" fillId="0" borderId="0" xfId="55" applyNumberFormat="1" applyFont="1" applyAlignment="1">
      <alignment horizontal="right"/>
      <protection/>
    </xf>
    <xf numFmtId="200" fontId="12" fillId="0" borderId="0" xfId="55" applyNumberFormat="1" applyFont="1" applyAlignment="1">
      <alignment/>
      <protection/>
    </xf>
    <xf numFmtId="195" fontId="12" fillId="0" borderId="0" xfId="55" applyNumberFormat="1" applyFont="1" applyAlignment="1">
      <alignment/>
      <protection/>
    </xf>
    <xf numFmtId="195" fontId="12" fillId="0" borderId="0" xfId="55" applyNumberFormat="1" applyFont="1" applyAlignment="1">
      <alignment vertical="center"/>
      <protection/>
    </xf>
    <xf numFmtId="200" fontId="12" fillId="0" borderId="0" xfId="55" applyNumberFormat="1" applyFont="1" applyAlignment="1">
      <alignment vertical="center"/>
      <protection/>
    </xf>
    <xf numFmtId="0" fontId="10" fillId="0" borderId="0" xfId="52" applyFont="1" applyAlignment="1">
      <alignment horizontal="left" vertical="top"/>
      <protection/>
    </xf>
    <xf numFmtId="0" fontId="11" fillId="0" borderId="35" xfId="52" applyFont="1" applyBorder="1" applyAlignment="1">
      <alignment horizontal="center" vertical="center"/>
      <protection/>
    </xf>
    <xf numFmtId="0" fontId="11" fillId="0" borderId="36" xfId="52" applyFont="1" applyBorder="1" applyAlignment="1">
      <alignment horizontal="centerContinuous" vertical="center"/>
      <protection/>
    </xf>
    <xf numFmtId="0" fontId="11" fillId="0" borderId="37" xfId="52" applyFont="1" applyBorder="1" applyAlignment="1">
      <alignment horizontal="centerContinuous" vertical="center"/>
      <protection/>
    </xf>
    <xf numFmtId="0" fontId="1" fillId="0" borderId="36" xfId="52" applyFont="1" applyBorder="1" applyAlignment="1">
      <alignment horizontal="centerContinuous" vertical="center"/>
      <protection/>
    </xf>
    <xf numFmtId="0" fontId="11" fillId="0" borderId="11" xfId="52" applyFont="1" applyBorder="1" applyAlignment="1">
      <alignment horizontal="centerContinuous" vertical="center"/>
      <protection/>
    </xf>
    <xf numFmtId="0" fontId="11" fillId="0" borderId="0" xfId="52" applyFont="1" applyAlignment="1">
      <alignment horizontal="center" vertical="center"/>
      <protection/>
    </xf>
    <xf numFmtId="0" fontId="1" fillId="0" borderId="38" xfId="52" applyFont="1" applyBorder="1" applyAlignment="1">
      <alignment horizontal="center"/>
      <protection/>
    </xf>
    <xf numFmtId="0" fontId="12" fillId="0" borderId="39" xfId="52" applyFont="1" applyBorder="1" applyAlignment="1">
      <alignment horizontal="centerContinuous" vertical="center"/>
      <protection/>
    </xf>
    <xf numFmtId="0" fontId="12" fillId="0" borderId="22" xfId="52" applyFont="1" applyBorder="1" applyAlignment="1">
      <alignment horizontal="centerContinuous" vertical="center"/>
      <protection/>
    </xf>
    <xf numFmtId="0" fontId="13" fillId="0" borderId="20" xfId="52" applyFont="1" applyBorder="1" applyAlignment="1">
      <alignment horizontal="center"/>
      <protection/>
    </xf>
    <xf numFmtId="0" fontId="13" fillId="0" borderId="40" xfId="52" applyFont="1" applyBorder="1" applyAlignment="1">
      <alignment horizontal="center"/>
      <protection/>
    </xf>
    <xf numFmtId="0" fontId="13" fillId="0" borderId="12" xfId="52" applyFont="1" applyBorder="1" applyAlignment="1">
      <alignment horizontal="center"/>
      <protection/>
    </xf>
    <xf numFmtId="0" fontId="12" fillId="0" borderId="20" xfId="52" applyFont="1" applyBorder="1" applyAlignment="1">
      <alignment horizontal="center" vertical="center"/>
      <protection/>
    </xf>
    <xf numFmtId="0" fontId="12" fillId="0" borderId="40" xfId="52" applyFont="1" applyBorder="1" applyAlignment="1">
      <alignment horizontal="center"/>
      <protection/>
    </xf>
    <xf numFmtId="0" fontId="12" fillId="0" borderId="0" xfId="52" applyFont="1" applyAlignment="1">
      <alignment horizontal="center" vertical="center"/>
      <protection/>
    </xf>
    <xf numFmtId="0" fontId="1" fillId="0" borderId="38" xfId="52" applyFont="1" applyBorder="1" applyAlignment="1">
      <alignment horizontal="center" vertical="center"/>
      <protection/>
    </xf>
    <xf numFmtId="0" fontId="12" fillId="0" borderId="20" xfId="52" applyFont="1" applyBorder="1" applyAlignment="1">
      <alignment horizontal="centerContinuous" vertical="center"/>
      <protection/>
    </xf>
    <xf numFmtId="0" fontId="13" fillId="0" borderId="20" xfId="52" applyFont="1" applyBorder="1" applyAlignment="1">
      <alignment horizontal="center" vertical="center"/>
      <protection/>
    </xf>
    <xf numFmtId="0" fontId="13" fillId="0" borderId="20" xfId="52" applyFont="1" applyBorder="1" applyAlignment="1">
      <alignment horizontal="center" vertical="top"/>
      <protection/>
    </xf>
    <xf numFmtId="0" fontId="13" fillId="0" borderId="40" xfId="52" applyFont="1" applyBorder="1" applyAlignment="1">
      <alignment horizontal="center" vertical="top"/>
      <protection/>
    </xf>
    <xf numFmtId="0" fontId="13" fillId="0" borderId="12" xfId="52" applyFont="1" applyBorder="1" applyAlignment="1">
      <alignment horizontal="center" vertical="top"/>
      <protection/>
    </xf>
    <xf numFmtId="0" fontId="12" fillId="0" borderId="20" xfId="52" applyFont="1" applyBorder="1" applyAlignment="1">
      <alignment horizontal="center"/>
      <protection/>
    </xf>
    <xf numFmtId="0" fontId="13" fillId="0" borderId="40" xfId="52" applyFont="1" applyBorder="1" applyAlignment="1">
      <alignment horizontal="center" vertical="center"/>
      <protection/>
    </xf>
    <xf numFmtId="0" fontId="13" fillId="0" borderId="12" xfId="52" applyFont="1" applyBorder="1" applyAlignment="1">
      <alignment horizontal="center" vertical="center"/>
      <protection/>
    </xf>
    <xf numFmtId="0" fontId="12" fillId="0" borderId="40" xfId="52" applyFont="1" applyBorder="1" applyAlignment="1">
      <alignment horizontal="center" vertical="center"/>
      <protection/>
    </xf>
    <xf numFmtId="0" fontId="12" fillId="0" borderId="38" xfId="52" applyFont="1" applyBorder="1" applyAlignment="1">
      <alignment horizontal="center" vertical="center"/>
      <protection/>
    </xf>
    <xf numFmtId="0" fontId="9" fillId="0" borderId="20" xfId="52" applyFont="1" applyBorder="1" applyAlignment="1">
      <alignment horizontal="center" vertical="center"/>
      <protection/>
    </xf>
    <xf numFmtId="0" fontId="12" fillId="0" borderId="40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2" fillId="0" borderId="20" xfId="52" applyFont="1" applyBorder="1" applyAlignment="1" quotePrefix="1">
      <alignment horizontal="center" vertical="center"/>
      <protection/>
    </xf>
    <xf numFmtId="0" fontId="12" fillId="0" borderId="22" xfId="52" applyFont="1" applyBorder="1" applyAlignment="1">
      <alignment horizontal="center" vertical="center"/>
      <protection/>
    </xf>
    <xf numFmtId="0" fontId="12" fillId="0" borderId="41" xfId="52" applyFont="1" applyBorder="1" applyAlignment="1">
      <alignment horizontal="center" vertical="center"/>
      <protection/>
    </xf>
    <xf numFmtId="0" fontId="12" fillId="0" borderId="17" xfId="52" applyFont="1" applyBorder="1" applyAlignment="1">
      <alignment horizontal="center" vertical="center"/>
      <protection/>
    </xf>
    <xf numFmtId="0" fontId="14" fillId="0" borderId="42" xfId="52" applyFont="1" applyBorder="1" applyAlignment="1">
      <alignment horizontal="center" vertical="center"/>
      <protection/>
    </xf>
    <xf numFmtId="0" fontId="14" fillId="0" borderId="43" xfId="52" applyFont="1" applyBorder="1" applyAlignment="1">
      <alignment horizontal="center" vertical="center"/>
      <protection/>
    </xf>
    <xf numFmtId="0" fontId="14" fillId="0" borderId="44" xfId="52" applyFont="1" applyBorder="1" applyAlignment="1">
      <alignment horizontal="center" vertical="center"/>
      <protection/>
    </xf>
    <xf numFmtId="0" fontId="14" fillId="0" borderId="50" xfId="52" applyFont="1" applyBorder="1" applyAlignment="1">
      <alignment horizontal="center" vertical="center"/>
      <protection/>
    </xf>
    <xf numFmtId="0" fontId="14" fillId="0" borderId="0" xfId="52" applyFont="1" applyAlignment="1">
      <alignment horizontal="center" vertical="center"/>
      <protection/>
    </xf>
    <xf numFmtId="0" fontId="0" fillId="0" borderId="38" xfId="52" applyFont="1" applyBorder="1" applyAlignment="1">
      <alignment vertical="center"/>
      <protection/>
    </xf>
    <xf numFmtId="0" fontId="0" fillId="0" borderId="39" xfId="52" applyFont="1" applyBorder="1" applyAlignment="1">
      <alignment horizontal="centerContinuous" vertical="center"/>
      <protection/>
    </xf>
    <xf numFmtId="0" fontId="0" fillId="0" borderId="41" xfId="52" applyFont="1" applyBorder="1" applyAlignment="1">
      <alignment horizontal="centerContinuous" vertical="center"/>
      <protection/>
    </xf>
    <xf numFmtId="0" fontId="0" fillId="0" borderId="17" xfId="52" applyFont="1" applyBorder="1" applyAlignment="1">
      <alignment horizontal="centerContinuous" vertical="center"/>
      <protection/>
    </xf>
    <xf numFmtId="0" fontId="0" fillId="0" borderId="0" xfId="52" applyFont="1" applyAlignment="1">
      <alignment vertical="center"/>
      <protection/>
    </xf>
    <xf numFmtId="186" fontId="12" fillId="0" borderId="38" xfId="52" applyNumberFormat="1" applyFont="1" applyBorder="1" applyAlignment="1">
      <alignment vertical="center" wrapText="1"/>
      <protection/>
    </xf>
    <xf numFmtId="196" fontId="12" fillId="0" borderId="20" xfId="52" applyNumberFormat="1" applyFont="1" applyBorder="1" applyAlignment="1">
      <alignment vertical="center"/>
      <protection/>
    </xf>
    <xf numFmtId="196" fontId="12" fillId="0" borderId="40" xfId="52" applyNumberFormat="1" applyFont="1" applyBorder="1" applyAlignment="1">
      <alignment vertical="center"/>
      <protection/>
    </xf>
    <xf numFmtId="206" fontId="12" fillId="0" borderId="20" xfId="52" applyNumberFormat="1" applyFont="1" applyBorder="1" applyAlignment="1">
      <alignment vertical="center"/>
      <protection/>
    </xf>
    <xf numFmtId="206" fontId="12" fillId="0" borderId="12" xfId="52" applyNumberFormat="1" applyFont="1" applyBorder="1" applyAlignment="1">
      <alignment vertical="center"/>
      <protection/>
    </xf>
    <xf numFmtId="191" fontId="12" fillId="0" borderId="20" xfId="52" applyNumberFormat="1" applyFont="1" applyBorder="1" applyAlignment="1">
      <alignment vertical="center"/>
      <protection/>
    </xf>
    <xf numFmtId="191" fontId="12" fillId="0" borderId="40" xfId="52" applyNumberFormat="1" applyFont="1" applyBorder="1" applyAlignment="1">
      <alignment vertical="center"/>
      <protection/>
    </xf>
    <xf numFmtId="187" fontId="12" fillId="0" borderId="0" xfId="52" applyNumberFormat="1" applyFont="1" applyAlignment="1">
      <alignment vertical="center"/>
      <protection/>
    </xf>
    <xf numFmtId="187" fontId="12" fillId="0" borderId="0" xfId="52" applyNumberFormat="1" applyFont="1" applyBorder="1" applyAlignment="1">
      <alignment vertical="center"/>
      <protection/>
    </xf>
    <xf numFmtId="197" fontId="13" fillId="0" borderId="45" xfId="52" applyNumberFormat="1" applyFont="1" applyBorder="1" applyAlignment="1">
      <alignment horizontal="right" vertical="center"/>
      <protection/>
    </xf>
    <xf numFmtId="190" fontId="13" fillId="0" borderId="46" xfId="52" applyNumberFormat="1" applyFont="1" applyBorder="1" applyAlignment="1">
      <alignment vertical="center"/>
      <protection/>
    </xf>
    <xf numFmtId="190" fontId="13" fillId="0" borderId="48" xfId="52" applyNumberFormat="1" applyFont="1" applyBorder="1" applyAlignment="1">
      <alignment vertical="center"/>
      <protection/>
    </xf>
    <xf numFmtId="205" fontId="13" fillId="0" borderId="46" xfId="52" applyNumberFormat="1" applyFont="1" applyBorder="1" applyAlignment="1">
      <alignment vertical="center"/>
      <protection/>
    </xf>
    <xf numFmtId="205" fontId="13" fillId="0" borderId="47" xfId="52" applyNumberFormat="1" applyFont="1" applyBorder="1" applyAlignment="1">
      <alignment vertical="center"/>
      <protection/>
    </xf>
    <xf numFmtId="191" fontId="13" fillId="0" borderId="46" xfId="52" applyNumberFormat="1" applyFont="1" applyBorder="1" applyAlignment="1">
      <alignment vertical="center"/>
      <protection/>
    </xf>
    <xf numFmtId="191" fontId="13" fillId="0" borderId="48" xfId="52" applyNumberFormat="1" applyFont="1" applyBorder="1" applyAlignment="1">
      <alignment vertical="center"/>
      <protection/>
    </xf>
    <xf numFmtId="187" fontId="13" fillId="0" borderId="0" xfId="52" applyNumberFormat="1" applyFont="1" applyAlignment="1">
      <alignment vertical="center"/>
      <protection/>
    </xf>
    <xf numFmtId="197" fontId="12" fillId="0" borderId="0" xfId="52" applyNumberFormat="1" applyFont="1" applyAlignment="1">
      <alignment horizontal="right"/>
      <protection/>
    </xf>
    <xf numFmtId="190" fontId="12" fillId="0" borderId="0" xfId="52" applyNumberFormat="1" applyFont="1" applyAlignment="1">
      <alignment/>
      <protection/>
    </xf>
    <xf numFmtId="205" fontId="12" fillId="0" borderId="0" xfId="52" applyNumberFormat="1" applyFont="1" applyAlignment="1">
      <alignment/>
      <protection/>
    </xf>
    <xf numFmtId="191" fontId="12" fillId="0" borderId="0" xfId="52" applyNumberFormat="1" applyFont="1" applyAlignment="1">
      <alignment/>
      <protection/>
    </xf>
    <xf numFmtId="187" fontId="12" fillId="0" borderId="0" xfId="52" applyNumberFormat="1" applyFont="1" applyAlignment="1">
      <alignment/>
      <protection/>
    </xf>
    <xf numFmtId="190" fontId="12" fillId="0" borderId="0" xfId="52" applyNumberFormat="1" applyFont="1" applyAlignment="1">
      <alignment vertical="center"/>
      <protection/>
    </xf>
    <xf numFmtId="205" fontId="12" fillId="0" borderId="0" xfId="52" applyNumberFormat="1" applyFont="1" applyAlignment="1">
      <alignment vertical="center"/>
      <protection/>
    </xf>
    <xf numFmtId="191" fontId="12" fillId="0" borderId="0" xfId="52" applyNumberFormat="1" applyFont="1" applyAlignment="1">
      <alignment vertical="center"/>
      <protection/>
    </xf>
    <xf numFmtId="0" fontId="10" fillId="0" borderId="0" xfId="54" applyFont="1" applyAlignment="1">
      <alignment horizontal="left" vertical="top"/>
      <protection/>
    </xf>
    <xf numFmtId="0" fontId="11" fillId="0" borderId="35" xfId="54" applyFont="1" applyBorder="1" applyAlignment="1">
      <alignment horizontal="center" vertical="center"/>
      <protection/>
    </xf>
    <xf numFmtId="0" fontId="11" fillId="0" borderId="36" xfId="54" applyFont="1" applyBorder="1" applyAlignment="1">
      <alignment horizontal="centerContinuous" vertical="center"/>
      <protection/>
    </xf>
    <xf numFmtId="0" fontId="11" fillId="0" borderId="37" xfId="54" applyFont="1" applyBorder="1" applyAlignment="1">
      <alignment horizontal="centerContinuous" vertical="center"/>
      <protection/>
    </xf>
    <xf numFmtId="0" fontId="11" fillId="0" borderId="0" xfId="54" applyFont="1" applyAlignment="1">
      <alignment horizontal="center" vertical="center"/>
      <protection/>
    </xf>
    <xf numFmtId="0" fontId="1" fillId="0" borderId="38" xfId="54" applyFont="1" applyBorder="1" applyAlignment="1">
      <alignment horizontal="center"/>
      <protection/>
    </xf>
    <xf numFmtId="0" fontId="12" fillId="0" borderId="20" xfId="54" applyFont="1" applyBorder="1" applyAlignment="1">
      <alignment horizontal="center"/>
      <protection/>
    </xf>
    <xf numFmtId="0" fontId="12" fillId="0" borderId="20" xfId="54" applyFont="1" applyBorder="1" applyAlignment="1">
      <alignment horizontal="center" vertical="center"/>
      <protection/>
    </xf>
    <xf numFmtId="0" fontId="12" fillId="0" borderId="39" xfId="54" applyFont="1" applyBorder="1" applyAlignment="1">
      <alignment horizontal="centerContinuous" vertical="center"/>
      <protection/>
    </xf>
    <xf numFmtId="0" fontId="12" fillId="0" borderId="22" xfId="54" applyFont="1" applyBorder="1" applyAlignment="1">
      <alignment horizontal="centerContinuous" vertical="center"/>
      <protection/>
    </xf>
    <xf numFmtId="0" fontId="12" fillId="0" borderId="40" xfId="54" applyFont="1" applyBorder="1" applyAlignment="1">
      <alignment horizontal="center"/>
      <protection/>
    </xf>
    <xf numFmtId="0" fontId="12" fillId="0" borderId="0" xfId="54" applyFont="1" applyAlignment="1">
      <alignment horizontal="center" vertical="center"/>
      <protection/>
    </xf>
    <xf numFmtId="0" fontId="1" fillId="0" borderId="38" xfId="54" applyFont="1" applyBorder="1" applyAlignment="1">
      <alignment horizontal="center" vertical="center"/>
      <protection/>
    </xf>
    <xf numFmtId="0" fontId="13" fillId="0" borderId="20" xfId="54" applyFont="1" applyBorder="1" applyAlignment="1">
      <alignment horizontal="center" vertical="center"/>
      <protection/>
    </xf>
    <xf numFmtId="0" fontId="12" fillId="0" borderId="40" xfId="54" applyFont="1" applyBorder="1" applyAlignment="1">
      <alignment horizontal="center" vertical="center"/>
      <protection/>
    </xf>
    <xf numFmtId="0" fontId="9" fillId="0" borderId="20" xfId="54" applyFont="1" applyBorder="1" applyAlignment="1">
      <alignment horizontal="center" vertical="center"/>
      <protection/>
    </xf>
    <xf numFmtId="0" fontId="12" fillId="0" borderId="38" xfId="54" applyFont="1" applyBorder="1" applyAlignment="1">
      <alignment horizontal="center" vertical="center"/>
      <protection/>
    </xf>
    <xf numFmtId="0" fontId="12" fillId="0" borderId="22" xfId="54" applyFont="1" applyBorder="1" applyAlignment="1">
      <alignment horizontal="center" vertical="center"/>
      <protection/>
    </xf>
    <xf numFmtId="0" fontId="12" fillId="0" borderId="41" xfId="54" applyFont="1" applyBorder="1" applyAlignment="1">
      <alignment horizontal="center" vertical="center"/>
      <protection/>
    </xf>
    <xf numFmtId="0" fontId="14" fillId="0" borderId="42" xfId="54" applyFont="1" applyBorder="1" applyAlignment="1">
      <alignment horizontal="center" vertical="center"/>
      <protection/>
    </xf>
    <xf numFmtId="0" fontId="14" fillId="0" borderId="43" xfId="54" applyFont="1" applyBorder="1" applyAlignment="1">
      <alignment horizontal="center" vertical="center"/>
      <protection/>
    </xf>
    <xf numFmtId="0" fontId="14" fillId="0" borderId="44" xfId="54" applyFont="1" applyBorder="1" applyAlignment="1">
      <alignment horizontal="center" vertical="center"/>
      <protection/>
    </xf>
    <xf numFmtId="0" fontId="14" fillId="0" borderId="0" xfId="54" applyFont="1" applyAlignment="1">
      <alignment horizontal="center" vertical="center"/>
      <protection/>
    </xf>
    <xf numFmtId="0" fontId="0" fillId="0" borderId="38" xfId="54" applyFont="1" applyBorder="1" applyAlignment="1">
      <alignment vertical="center"/>
      <protection/>
    </xf>
    <xf numFmtId="0" fontId="0" fillId="0" borderId="39" xfId="54" applyFont="1" applyBorder="1" applyAlignment="1">
      <alignment horizontal="centerContinuous" vertical="center"/>
      <protection/>
    </xf>
    <xf numFmtId="0" fontId="0" fillId="0" borderId="41" xfId="54" applyFont="1" applyBorder="1" applyAlignment="1">
      <alignment horizontal="centerContinuous" vertical="center"/>
      <protection/>
    </xf>
    <xf numFmtId="0" fontId="0" fillId="0" borderId="0" xfId="54" applyFont="1" applyAlignment="1">
      <alignment vertical="center"/>
      <protection/>
    </xf>
    <xf numFmtId="186" fontId="12" fillId="0" borderId="38" xfId="54" applyNumberFormat="1" applyFont="1" applyBorder="1" applyAlignment="1">
      <alignment vertical="center" wrapText="1"/>
      <protection/>
    </xf>
    <xf numFmtId="198" fontId="12" fillId="0" borderId="20" xfId="54" applyNumberFormat="1" applyFont="1" applyBorder="1" applyAlignment="1">
      <alignment vertical="center"/>
      <protection/>
    </xf>
    <xf numFmtId="198" fontId="12" fillId="0" borderId="40" xfId="54" applyNumberFormat="1" applyFont="1" applyBorder="1" applyAlignment="1">
      <alignment vertical="center"/>
      <protection/>
    </xf>
    <xf numFmtId="190" fontId="12" fillId="0" borderId="0" xfId="54" applyNumberFormat="1" applyFont="1" applyAlignment="1">
      <alignment vertical="center"/>
      <protection/>
    </xf>
    <xf numFmtId="197" fontId="13" fillId="0" borderId="45" xfId="54" applyNumberFormat="1" applyFont="1" applyBorder="1" applyAlignment="1">
      <alignment horizontal="right" vertical="center"/>
      <protection/>
    </xf>
    <xf numFmtId="192" fontId="13" fillId="0" borderId="46" xfId="54" applyNumberFormat="1" applyFont="1" applyBorder="1" applyAlignment="1">
      <alignment vertical="center"/>
      <protection/>
    </xf>
    <xf numFmtId="192" fontId="13" fillId="0" borderId="48" xfId="54" applyNumberFormat="1" applyFont="1" applyBorder="1" applyAlignment="1">
      <alignment vertical="center"/>
      <protection/>
    </xf>
    <xf numFmtId="190" fontId="13" fillId="0" borderId="0" xfId="54" applyNumberFormat="1" applyFont="1" applyAlignment="1">
      <alignment vertical="center"/>
      <protection/>
    </xf>
    <xf numFmtId="197" fontId="12" fillId="0" borderId="0" xfId="54" applyNumberFormat="1" applyFont="1" applyAlignment="1">
      <alignment horizontal="right"/>
      <protection/>
    </xf>
    <xf numFmtId="192" fontId="12" fillId="0" borderId="0" xfId="54" applyNumberFormat="1" applyFont="1" applyAlignment="1">
      <alignment/>
      <protection/>
    </xf>
    <xf numFmtId="190" fontId="12" fillId="0" borderId="0" xfId="54" applyNumberFormat="1" applyFont="1" applyAlignment="1">
      <alignment/>
      <protection/>
    </xf>
    <xf numFmtId="192" fontId="12" fillId="0" borderId="0" xfId="54" applyNumberFormat="1" applyFont="1" applyAlignment="1">
      <alignment vertical="center"/>
      <protection/>
    </xf>
    <xf numFmtId="0" fontId="10" fillId="0" borderId="0" xfId="56" applyFont="1" applyAlignment="1">
      <alignment horizontal="left" vertical="top"/>
      <protection/>
    </xf>
    <xf numFmtId="0" fontId="9" fillId="0" borderId="0" xfId="56">
      <alignment/>
      <protection/>
    </xf>
    <xf numFmtId="0" fontId="16" fillId="0" borderId="35" xfId="56" applyFont="1" applyBorder="1" applyAlignment="1">
      <alignment horizontal="center" vertical="center"/>
      <protection/>
    </xf>
    <xf numFmtId="0" fontId="17" fillId="0" borderId="36" xfId="56" applyFont="1" applyBorder="1" applyAlignment="1">
      <alignment horizontal="centerContinuous" vertical="center"/>
      <protection/>
    </xf>
    <xf numFmtId="0" fontId="16" fillId="0" borderId="36" xfId="56" applyFont="1" applyBorder="1" applyAlignment="1">
      <alignment horizontal="centerContinuous" vertical="center"/>
      <protection/>
    </xf>
    <xf numFmtId="0" fontId="16" fillId="0" borderId="49" xfId="56" applyFont="1" applyBorder="1" applyAlignment="1">
      <alignment horizontal="centerContinuous" vertical="center"/>
      <protection/>
    </xf>
    <xf numFmtId="0" fontId="17" fillId="0" borderId="36" xfId="56" applyFont="1" applyBorder="1" applyAlignment="1">
      <alignment horizontal="centerContinuous" vertical="center"/>
      <protection/>
    </xf>
    <xf numFmtId="0" fontId="16" fillId="0" borderId="37" xfId="56" applyFont="1" applyBorder="1" applyAlignment="1">
      <alignment horizontal="centerContinuous" vertical="center"/>
      <protection/>
    </xf>
    <xf numFmtId="0" fontId="16" fillId="0" borderId="0" xfId="56" applyFont="1" applyAlignment="1">
      <alignment horizontal="center" vertical="center"/>
      <protection/>
    </xf>
    <xf numFmtId="0" fontId="12" fillId="0" borderId="38" xfId="56" applyFont="1" applyBorder="1" applyAlignment="1">
      <alignment horizontal="center" vertical="center"/>
      <protection/>
    </xf>
    <xf numFmtId="0" fontId="12" fillId="0" borderId="39" xfId="56" applyFont="1" applyBorder="1" applyAlignment="1">
      <alignment horizontal="centerContinuous" vertical="center"/>
      <protection/>
    </xf>
    <xf numFmtId="0" fontId="12" fillId="0" borderId="22" xfId="56" applyFont="1" applyBorder="1" applyAlignment="1">
      <alignment horizontal="centerContinuous" vertical="center"/>
      <protection/>
    </xf>
    <xf numFmtId="0" fontId="12" fillId="0" borderId="20" xfId="56" applyFont="1" applyBorder="1" applyAlignment="1">
      <alignment horizontal="center" vertical="center"/>
      <protection/>
    </xf>
    <xf numFmtId="0" fontId="12" fillId="0" borderId="40" xfId="56" applyFont="1" applyBorder="1" applyAlignment="1">
      <alignment horizontal="center" vertical="center"/>
      <protection/>
    </xf>
    <xf numFmtId="0" fontId="1" fillId="0" borderId="40" xfId="56" applyFont="1" applyBorder="1" applyAlignment="1">
      <alignment horizontal="center" vertical="center"/>
      <protection/>
    </xf>
    <xf numFmtId="0" fontId="12" fillId="0" borderId="0" xfId="56" applyFont="1" applyAlignment="1">
      <alignment horizontal="centerContinuous" vertical="center"/>
      <protection/>
    </xf>
    <xf numFmtId="0" fontId="1" fillId="0" borderId="38" xfId="56" applyFont="1" applyBorder="1" applyAlignment="1">
      <alignment horizontal="center" vertical="center"/>
      <protection/>
    </xf>
    <xf numFmtId="0" fontId="1" fillId="0" borderId="20" xfId="56" applyFont="1" applyBorder="1" applyAlignment="1">
      <alignment horizontal="center" vertical="center"/>
      <protection/>
    </xf>
    <xf numFmtId="0" fontId="12" fillId="0" borderId="0" xfId="56" applyFont="1" applyAlignment="1">
      <alignment horizontal="center" vertical="center"/>
      <protection/>
    </xf>
    <xf numFmtId="0" fontId="13" fillId="0" borderId="20" xfId="56" applyFont="1" applyBorder="1" applyAlignment="1">
      <alignment horizontal="center" vertical="center"/>
      <protection/>
    </xf>
    <xf numFmtId="0" fontId="13" fillId="0" borderId="40" xfId="56" applyFont="1" applyBorder="1" applyAlignment="1">
      <alignment horizontal="center" vertical="center"/>
      <protection/>
    </xf>
    <xf numFmtId="0" fontId="12" fillId="0" borderId="20" xfId="56" applyFont="1" applyBorder="1" applyAlignment="1" quotePrefix="1">
      <alignment horizontal="center" vertical="center"/>
      <protection/>
    </xf>
    <xf numFmtId="49" fontId="18" fillId="0" borderId="38" xfId="56" applyNumberFormat="1" applyFont="1" applyBorder="1" applyAlignment="1">
      <alignment horizontal="center" vertical="center"/>
      <protection/>
    </xf>
    <xf numFmtId="49" fontId="19" fillId="0" borderId="22" xfId="56" applyNumberFormat="1" applyFont="1" applyBorder="1" applyAlignment="1">
      <alignment horizontal="center" vertical="center"/>
      <protection/>
    </xf>
    <xf numFmtId="49" fontId="19" fillId="0" borderId="41" xfId="56" applyNumberFormat="1" applyFont="1" applyBorder="1" applyAlignment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0" fontId="14" fillId="0" borderId="42" xfId="56" applyFont="1" applyBorder="1" applyAlignment="1">
      <alignment horizontal="center" vertical="center"/>
      <protection/>
    </xf>
    <xf numFmtId="0" fontId="14" fillId="0" borderId="43" xfId="56" applyFont="1" applyBorder="1" applyAlignment="1">
      <alignment horizontal="center" vertical="center"/>
      <protection/>
    </xf>
    <xf numFmtId="0" fontId="14" fillId="0" borderId="44" xfId="56" applyFont="1" applyBorder="1" applyAlignment="1">
      <alignment horizontal="center" vertical="center"/>
      <protection/>
    </xf>
    <xf numFmtId="0" fontId="14" fillId="0" borderId="0" xfId="56" applyFont="1" applyAlignment="1">
      <alignment horizontal="center" vertical="center"/>
      <protection/>
    </xf>
    <xf numFmtId="0" fontId="1" fillId="0" borderId="38" xfId="56" applyFont="1" applyBorder="1" applyAlignment="1">
      <alignment horizontal="center" vertical="center"/>
      <protection/>
    </xf>
    <xf numFmtId="200" fontId="0" fillId="0" borderId="39" xfId="56" applyNumberFormat="1" applyFont="1" applyBorder="1" applyAlignment="1">
      <alignment horizontal="centerContinuous" vertical="center"/>
      <protection/>
    </xf>
    <xf numFmtId="0" fontId="0" fillId="0" borderId="39" xfId="56" applyFont="1" applyBorder="1" applyAlignment="1">
      <alignment horizontal="centerContinuous" vertical="center"/>
      <protection/>
    </xf>
    <xf numFmtId="0" fontId="0" fillId="0" borderId="41" xfId="56" applyFont="1" applyBorder="1" applyAlignment="1">
      <alignment horizontal="centerContinuous" vertical="center"/>
      <protection/>
    </xf>
    <xf numFmtId="0" fontId="13" fillId="0" borderId="51" xfId="56" applyNumberFormat="1" applyFont="1" applyBorder="1" applyAlignment="1">
      <alignment horizontal="center" vertical="center" wrapText="1"/>
      <protection/>
    </xf>
    <xf numFmtId="0" fontId="0" fillId="0" borderId="0" xfId="56" applyFont="1" applyAlignment="1">
      <alignment vertical="center"/>
      <protection/>
    </xf>
    <xf numFmtId="197" fontId="13" fillId="0" borderId="45" xfId="56" applyNumberFormat="1" applyFont="1" applyBorder="1" applyAlignment="1">
      <alignment horizontal="center" vertical="center" wrapText="1"/>
      <protection/>
    </xf>
    <xf numFmtId="199" fontId="13" fillId="0" borderId="46" xfId="56" applyNumberFormat="1" applyFont="1" applyBorder="1" applyAlignment="1">
      <alignment vertical="center"/>
      <protection/>
    </xf>
    <xf numFmtId="199" fontId="13" fillId="0" borderId="48" xfId="56" applyNumberFormat="1" applyFont="1" applyBorder="1" applyAlignment="1">
      <alignment vertical="center"/>
      <protection/>
    </xf>
    <xf numFmtId="197" fontId="13" fillId="0" borderId="52" xfId="56" applyNumberFormat="1" applyFont="1" applyBorder="1" applyAlignment="1">
      <alignment horizontal="center" vertical="center" wrapText="1"/>
      <protection/>
    </xf>
    <xf numFmtId="195" fontId="13" fillId="0" borderId="0" xfId="56" applyNumberFormat="1" applyFont="1" applyAlignment="1">
      <alignment vertical="center"/>
      <protection/>
    </xf>
    <xf numFmtId="197" fontId="12" fillId="0" borderId="0" xfId="56" applyNumberFormat="1" applyFont="1" applyAlignment="1">
      <alignment horizontal="right"/>
      <protection/>
    </xf>
    <xf numFmtId="199" fontId="12" fillId="0" borderId="0" xfId="56" applyNumberFormat="1" applyFont="1" applyAlignment="1">
      <alignment/>
      <protection/>
    </xf>
    <xf numFmtId="195" fontId="12" fillId="0" borderId="0" xfId="56" applyNumberFormat="1" applyFont="1" applyAlignment="1">
      <alignment/>
      <protection/>
    </xf>
    <xf numFmtId="195" fontId="12" fillId="0" borderId="0" xfId="56" applyNumberFormat="1" applyFont="1" applyAlignment="1">
      <alignment vertical="center"/>
      <protection/>
    </xf>
    <xf numFmtId="199" fontId="12" fillId="0" borderId="0" xfId="56" applyNumberFormat="1" applyFont="1" applyAlignment="1">
      <alignment vertical="center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-b303" xfId="51"/>
    <cellStyle name="Standard_Tab-b304" xfId="52"/>
    <cellStyle name="Standard_TAB-E304" xfId="53"/>
    <cellStyle name="Standard_TAB-E306" xfId="54"/>
    <cellStyle name="Standard_Tab-L301" xfId="55"/>
    <cellStyle name="Standard_Tab-L303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171450</xdr:colOff>
      <xdr:row>3</xdr:row>
      <xdr:rowOff>0</xdr:rowOff>
    </xdr:to>
    <xdr:pic>
      <xdr:nvPicPr>
        <xdr:cNvPr id="1" name="Picture 4" descr="logo_svlfg_2013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099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0960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00375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7077075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2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0579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101346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41541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141541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0</xdr:colOff>
      <xdr:row>2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1508760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  <xdr:twoCellAnchor>
    <xdr:from>
      <xdr:col>18</xdr:col>
      <xdr:colOff>0</xdr:colOff>
      <xdr:row>1</xdr:row>
      <xdr:rowOff>0</xdr:rowOff>
    </xdr:from>
    <xdr:to>
      <xdr:col>18</xdr:col>
      <xdr:colOff>0</xdr:colOff>
      <xdr:row>2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754850" y="447675"/>
          <a:ext cx="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Empfänger von sonst. Leistungen zur Aufrechterh. des Untern. der Landw.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22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11.5546875" defaultRowHeight="15"/>
  <cols>
    <col min="1" max="1" width="15.10546875" style="18" customWidth="1"/>
    <col min="2" max="2" width="32.5546875" style="18" customWidth="1"/>
    <col min="3" max="7" width="19.21484375" style="18" customWidth="1"/>
    <col min="8" max="16384" width="11.5546875" style="18" customWidth="1"/>
  </cols>
  <sheetData>
    <row r="1" spans="2:7" s="1" customFormat="1" ht="40.5" customHeight="1">
      <c r="B1" s="2"/>
      <c r="C1" s="3" t="s">
        <v>18</v>
      </c>
      <c r="D1" s="4"/>
      <c r="E1" s="4"/>
      <c r="F1" s="4"/>
      <c r="G1" s="4"/>
    </row>
    <row r="2" spans="2:7" s="1" customFormat="1" ht="37.5" customHeight="1">
      <c r="B2" s="5"/>
      <c r="C2" s="5" t="s">
        <v>0</v>
      </c>
      <c r="D2" s="4"/>
      <c r="E2" s="4"/>
      <c r="F2" s="4"/>
      <c r="G2" s="4"/>
    </row>
    <row r="3" spans="2:7" s="1" customFormat="1" ht="37.5" customHeight="1">
      <c r="B3" s="4"/>
      <c r="C3" s="4" t="s">
        <v>16</v>
      </c>
      <c r="D3" s="4"/>
      <c r="E3" s="4"/>
      <c r="F3" s="4"/>
      <c r="G3" s="4"/>
    </row>
    <row r="4" spans="2:7" s="1" customFormat="1" ht="54" customHeight="1">
      <c r="B4" s="4"/>
      <c r="C4" s="24" t="s">
        <v>22</v>
      </c>
      <c r="D4" s="4"/>
      <c r="E4" s="4"/>
      <c r="F4" s="4"/>
      <c r="G4" s="4"/>
    </row>
    <row r="5" spans="2:7" s="1" customFormat="1" ht="9.75" customHeight="1">
      <c r="B5" s="4"/>
      <c r="C5" s="4"/>
      <c r="D5" s="4"/>
      <c r="E5" s="4"/>
      <c r="F5" s="4"/>
      <c r="G5" s="4"/>
    </row>
    <row r="6" s="6" customFormat="1" ht="33" customHeight="1" thickBot="1">
      <c r="A6" s="6" t="s">
        <v>1</v>
      </c>
    </row>
    <row r="7" spans="1:7" s="9" customFormat="1" ht="29.25" customHeight="1" thickTop="1">
      <c r="A7" s="7" t="s">
        <v>2</v>
      </c>
      <c r="B7" s="8"/>
      <c r="C7" s="45" t="s">
        <v>19</v>
      </c>
      <c r="D7" s="45" t="s">
        <v>20</v>
      </c>
      <c r="E7" s="45" t="s">
        <v>21</v>
      </c>
      <c r="F7" s="54" t="s">
        <v>23</v>
      </c>
      <c r="G7" s="46" t="s">
        <v>24</v>
      </c>
    </row>
    <row r="8" spans="1:7" s="35" customFormat="1" ht="33" customHeight="1">
      <c r="A8" s="33" t="s">
        <v>3</v>
      </c>
      <c r="B8" s="30"/>
      <c r="C8" s="34"/>
      <c r="D8" s="42"/>
      <c r="E8" s="42"/>
      <c r="F8" s="55"/>
      <c r="G8" s="47"/>
    </row>
    <row r="9" spans="1:7" s="32" customFormat="1" ht="33" customHeight="1">
      <c r="A9" s="29" t="s">
        <v>4</v>
      </c>
      <c r="B9" s="30"/>
      <c r="C9" s="31">
        <v>9194</v>
      </c>
      <c r="D9" s="43">
        <v>8880</v>
      </c>
      <c r="E9" s="43">
        <v>8557</v>
      </c>
      <c r="F9" s="56">
        <v>8264</v>
      </c>
      <c r="G9" s="48">
        <v>7979</v>
      </c>
    </row>
    <row r="10" spans="1:7" s="32" customFormat="1" ht="17.25" customHeight="1">
      <c r="A10" s="36" t="s">
        <v>5</v>
      </c>
      <c r="B10" s="37"/>
      <c r="C10" s="38"/>
      <c r="D10" s="44"/>
      <c r="E10" s="44"/>
      <c r="F10" s="57"/>
      <c r="G10" s="49"/>
    </row>
    <row r="11" spans="1:7" s="32" customFormat="1" ht="33" customHeight="1">
      <c r="A11" s="66" t="s">
        <v>6</v>
      </c>
      <c r="B11" s="30"/>
      <c r="C11" s="31"/>
      <c r="D11" s="43"/>
      <c r="E11" s="43"/>
      <c r="F11" s="56"/>
      <c r="G11" s="48"/>
    </row>
    <row r="12" spans="1:7" s="32" customFormat="1" ht="33" customHeight="1">
      <c r="A12" s="29" t="s">
        <v>7</v>
      </c>
      <c r="B12" s="30" t="s">
        <v>8</v>
      </c>
      <c r="C12" s="31">
        <v>287</v>
      </c>
      <c r="D12" s="43">
        <v>284</v>
      </c>
      <c r="E12" s="43">
        <v>280</v>
      </c>
      <c r="F12" s="56">
        <v>277</v>
      </c>
      <c r="G12" s="48">
        <v>281</v>
      </c>
    </row>
    <row r="13" spans="1:7" s="32" customFormat="1" ht="24.75" customHeight="1">
      <c r="A13" s="29"/>
      <c r="B13" s="30" t="s">
        <v>9</v>
      </c>
      <c r="C13" s="31">
        <v>1393</v>
      </c>
      <c r="D13" s="43">
        <v>1369</v>
      </c>
      <c r="E13" s="43">
        <v>1341</v>
      </c>
      <c r="F13" s="56">
        <v>1324</v>
      </c>
      <c r="G13" s="48">
        <v>1294</v>
      </c>
    </row>
    <row r="14" spans="1:7" s="32" customFormat="1" ht="24.75" customHeight="1">
      <c r="A14" s="29"/>
      <c r="B14" s="30" t="s">
        <v>10</v>
      </c>
      <c r="C14" s="31">
        <v>0</v>
      </c>
      <c r="D14" s="43">
        <v>0</v>
      </c>
      <c r="E14" s="43">
        <v>0</v>
      </c>
      <c r="F14" s="56">
        <v>0</v>
      </c>
      <c r="G14" s="48">
        <v>0</v>
      </c>
    </row>
    <row r="15" spans="1:7" s="32" customFormat="1" ht="33" customHeight="1">
      <c r="A15" s="29" t="s">
        <v>11</v>
      </c>
      <c r="B15" s="30" t="s">
        <v>12</v>
      </c>
      <c r="C15" s="31">
        <v>9</v>
      </c>
      <c r="D15" s="43">
        <v>9</v>
      </c>
      <c r="E15" s="43">
        <v>8</v>
      </c>
      <c r="F15" s="56">
        <v>8</v>
      </c>
      <c r="G15" s="48">
        <v>11</v>
      </c>
    </row>
    <row r="16" spans="1:7" s="32" customFormat="1" ht="26.25" customHeight="1">
      <c r="A16" s="29"/>
      <c r="B16" s="30" t="s">
        <v>10</v>
      </c>
      <c r="C16" s="31">
        <v>0</v>
      </c>
      <c r="D16" s="43">
        <v>0</v>
      </c>
      <c r="E16" s="43">
        <v>0</v>
      </c>
      <c r="F16" s="56">
        <v>0</v>
      </c>
      <c r="G16" s="48">
        <v>0</v>
      </c>
    </row>
    <row r="17" spans="1:7" s="12" customFormat="1" ht="17.25" customHeight="1" thickBot="1">
      <c r="A17" s="11" t="s">
        <v>5</v>
      </c>
      <c r="B17" s="10"/>
      <c r="C17" s="25"/>
      <c r="D17" s="25"/>
      <c r="E17" s="62"/>
      <c r="F17" s="58"/>
      <c r="G17" s="50"/>
    </row>
    <row r="18" spans="1:7" s="15" customFormat="1" ht="29.25" customHeight="1">
      <c r="A18" s="13" t="s">
        <v>15</v>
      </c>
      <c r="B18" s="14"/>
      <c r="C18" s="26" t="str">
        <f>IF(LEFT(C7,2)="I ",C7,"I - "&amp;C7)</f>
        <v>I - IV / 2013</v>
      </c>
      <c r="D18" s="26" t="str">
        <f>IF(LEFT(D7,2)="I ",D7,"I - "&amp;D7)</f>
        <v>I / 2014</v>
      </c>
      <c r="E18" s="63" t="str">
        <f>IF(LEFT(E7,2)="I ",E7,"I - "&amp;E7)</f>
        <v>I - II / 2014</v>
      </c>
      <c r="F18" s="59" t="str">
        <f>IF(LEFT(F7,2)="I ",F7,"I - "&amp;F7)</f>
        <v>I - III / 2014</v>
      </c>
      <c r="G18" s="51" t="str">
        <f>IF(LEFT(G7,2)="I ",G7,"I - "&amp;G7)</f>
        <v>I - IV / 2014</v>
      </c>
    </row>
    <row r="19" spans="1:7" ht="44.25" customHeight="1">
      <c r="A19" s="16" t="s">
        <v>13</v>
      </c>
      <c r="B19" s="17"/>
      <c r="C19" s="27">
        <v>30.676603470000003</v>
      </c>
      <c r="D19" s="27">
        <v>6.93243818</v>
      </c>
      <c r="E19" s="64">
        <v>14.134616509999999</v>
      </c>
      <c r="F19" s="60">
        <v>20.6651026</v>
      </c>
      <c r="G19" s="52">
        <v>26.9446121</v>
      </c>
    </row>
    <row r="20" spans="1:7" ht="44.25" customHeight="1" thickBot="1">
      <c r="A20" s="19" t="s">
        <v>14</v>
      </c>
      <c r="B20" s="20"/>
      <c r="C20" s="28">
        <v>2.4960618500000002</v>
      </c>
      <c r="D20" s="28">
        <v>0.4805934</v>
      </c>
      <c r="E20" s="65">
        <v>1.34297231</v>
      </c>
      <c r="F20" s="61">
        <v>1.84524702</v>
      </c>
      <c r="G20" s="53">
        <v>2.32862875</v>
      </c>
    </row>
    <row r="21" spans="1:7" ht="17.25" customHeight="1" thickTop="1">
      <c r="A21" s="39"/>
      <c r="B21" s="40"/>
      <c r="C21" s="41"/>
      <c r="D21" s="41"/>
      <c r="E21" s="41"/>
      <c r="F21" s="41"/>
      <c r="G21" s="41"/>
    </row>
    <row r="22" spans="1:7" s="23" customFormat="1" ht="24" customHeight="1">
      <c r="A22" s="21" t="s">
        <v>17</v>
      </c>
      <c r="B22" s="22"/>
      <c r="C22" s="22"/>
      <c r="D22" s="22"/>
      <c r="E22" s="22"/>
      <c r="F22" s="22"/>
      <c r="G22" s="22"/>
    </row>
  </sheetData>
  <sheetProtection/>
  <printOptions horizontalCentered="1"/>
  <pageMargins left="0.7874015748031497" right="0.7874015748031497" top="0.5905511811023623" bottom="0.3937007874015748" header="0.3937007874015748" footer="0"/>
  <pageSetup horizontalDpi="300" verticalDpi="300" orientation="landscape" paperSize="9" scale="75" r:id="rId2"/>
  <headerFooter alignWithMargins="0">
    <oddFooter>&amp;L&amp;14Tab.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14.21484375" defaultRowHeight="15"/>
  <cols>
    <col min="1" max="1" width="23.10546875" style="106" customWidth="1"/>
    <col min="2" max="11" width="11.99609375" style="106" customWidth="1"/>
    <col min="12" max="16384" width="14.21484375" style="106" customWidth="1"/>
  </cols>
  <sheetData>
    <row r="1" s="67" customFormat="1" ht="35.25" customHeight="1" thickBot="1">
      <c r="A1" s="67" t="s">
        <v>25</v>
      </c>
    </row>
    <row r="2" spans="1:11" s="72" customFormat="1" ht="33" customHeight="1" thickTop="1">
      <c r="A2" s="68"/>
      <c r="B2" s="69" t="s">
        <v>26</v>
      </c>
      <c r="C2" s="69"/>
      <c r="D2" s="69"/>
      <c r="E2" s="69"/>
      <c r="F2" s="69"/>
      <c r="G2" s="69"/>
      <c r="H2" s="70"/>
      <c r="I2" s="69" t="s">
        <v>27</v>
      </c>
      <c r="J2" s="69"/>
      <c r="K2" s="71"/>
    </row>
    <row r="3" spans="1:11" s="79" customFormat="1" ht="21" customHeight="1">
      <c r="A3" s="73" t="s">
        <v>28</v>
      </c>
      <c r="B3" s="74" t="s">
        <v>29</v>
      </c>
      <c r="C3" s="74"/>
      <c r="D3" s="75"/>
      <c r="E3" s="74" t="s">
        <v>30</v>
      </c>
      <c r="F3" s="74"/>
      <c r="G3" s="75"/>
      <c r="H3" s="76" t="s">
        <v>31</v>
      </c>
      <c r="I3" s="77"/>
      <c r="J3" s="77"/>
      <c r="K3" s="78"/>
    </row>
    <row r="4" spans="1:11" s="79" customFormat="1" ht="18" customHeight="1">
      <c r="A4" s="80" t="s">
        <v>32</v>
      </c>
      <c r="B4" s="77"/>
      <c r="C4" s="77"/>
      <c r="D4" s="77"/>
      <c r="E4" s="77"/>
      <c r="F4" s="77"/>
      <c r="G4" s="77"/>
      <c r="H4" s="81" t="s">
        <v>33</v>
      </c>
      <c r="I4" s="82" t="s">
        <v>34</v>
      </c>
      <c r="J4" s="83" t="s">
        <v>35</v>
      </c>
      <c r="K4" s="84" t="s">
        <v>35</v>
      </c>
    </row>
    <row r="5" spans="1:11" s="79" customFormat="1" ht="17.25" customHeight="1">
      <c r="A5" s="80" t="s">
        <v>36</v>
      </c>
      <c r="B5" s="77" t="s">
        <v>37</v>
      </c>
      <c r="C5" s="77" t="s">
        <v>38</v>
      </c>
      <c r="D5" s="85" t="s">
        <v>39</v>
      </c>
      <c r="E5" s="77" t="s">
        <v>40</v>
      </c>
      <c r="F5" s="77" t="s">
        <v>41</v>
      </c>
      <c r="G5" s="85" t="s">
        <v>39</v>
      </c>
      <c r="H5" s="86" t="s">
        <v>42</v>
      </c>
      <c r="I5" s="87" t="s">
        <v>43</v>
      </c>
      <c r="J5" s="82" t="s">
        <v>40</v>
      </c>
      <c r="K5" s="78" t="s">
        <v>41</v>
      </c>
    </row>
    <row r="6" spans="1:11" s="79" customFormat="1" ht="14.25">
      <c r="A6" s="88"/>
      <c r="B6" s="77"/>
      <c r="C6" s="77" t="s">
        <v>44</v>
      </c>
      <c r="D6" s="89" t="str">
        <f>"(Sp. "&amp;B10&amp;" und "&amp;C10&amp;")"</f>
        <v>(Sp. 1 und 2)</v>
      </c>
      <c r="E6" s="77" t="s">
        <v>45</v>
      </c>
      <c r="F6" s="77" t="s">
        <v>45</v>
      </c>
      <c r="G6" s="89" t="str">
        <f>"(Sp. "&amp;E10&amp;" und "&amp;F10&amp;")"</f>
        <v>(Sp. 4 und 5)</v>
      </c>
      <c r="H6" s="90" t="str">
        <f>"(Sp. "&amp;D10&amp;" und "&amp;G10&amp;")"</f>
        <v>(Sp. 3 und 6)</v>
      </c>
      <c r="I6" s="77"/>
      <c r="J6" s="77" t="s">
        <v>45</v>
      </c>
      <c r="K6" s="91" t="s">
        <v>45</v>
      </c>
    </row>
    <row r="7" spans="1:11" s="79" customFormat="1" ht="15">
      <c r="A7" s="88"/>
      <c r="B7" s="77"/>
      <c r="C7" s="77"/>
      <c r="D7" s="77"/>
      <c r="E7" s="77"/>
      <c r="F7" s="77"/>
      <c r="G7" s="77"/>
      <c r="H7" s="92"/>
      <c r="I7" s="77"/>
      <c r="J7" s="77"/>
      <c r="K7" s="93"/>
    </row>
    <row r="8" spans="1:11" s="79" customFormat="1" ht="14.25">
      <c r="A8" s="88"/>
      <c r="B8" s="77"/>
      <c r="C8" s="77"/>
      <c r="D8" s="77"/>
      <c r="E8" s="77"/>
      <c r="F8" s="77"/>
      <c r="G8" s="77"/>
      <c r="H8" s="92"/>
      <c r="I8" s="77"/>
      <c r="J8" s="77"/>
      <c r="K8" s="91"/>
    </row>
    <row r="9" spans="1:11" s="79" customFormat="1" ht="14.25" customHeight="1">
      <c r="A9" s="88"/>
      <c r="B9" s="94"/>
      <c r="C9" s="94"/>
      <c r="D9" s="94"/>
      <c r="E9" s="94"/>
      <c r="F9" s="94"/>
      <c r="G9" s="94"/>
      <c r="H9" s="95"/>
      <c r="I9" s="94"/>
      <c r="J9" s="94"/>
      <c r="K9" s="96"/>
    </row>
    <row r="10" spans="1:11" s="100" customFormat="1" ht="10.5" customHeight="1" thickBot="1">
      <c r="A10" s="97"/>
      <c r="B10" s="98">
        <v>1</v>
      </c>
      <c r="C10" s="98">
        <f aca="true" t="shared" si="0" ref="C10:K10">B10+1</f>
        <v>2</v>
      </c>
      <c r="D10" s="98">
        <f t="shared" si="0"/>
        <v>3</v>
      </c>
      <c r="E10" s="98">
        <f t="shared" si="0"/>
        <v>4</v>
      </c>
      <c r="F10" s="98">
        <f t="shared" si="0"/>
        <v>5</v>
      </c>
      <c r="G10" s="98">
        <f t="shared" si="0"/>
        <v>6</v>
      </c>
      <c r="H10" s="98">
        <f t="shared" si="0"/>
        <v>7</v>
      </c>
      <c r="I10" s="98">
        <f t="shared" si="0"/>
        <v>8</v>
      </c>
      <c r="J10" s="98">
        <f t="shared" si="0"/>
        <v>9</v>
      </c>
      <c r="K10" s="99">
        <f t="shared" si="0"/>
        <v>10</v>
      </c>
    </row>
    <row r="11" spans="1:11" ht="21" customHeight="1">
      <c r="A11" s="101"/>
      <c r="B11" s="102" t="s">
        <v>46</v>
      </c>
      <c r="C11" s="102"/>
      <c r="D11" s="103"/>
      <c r="E11" s="102"/>
      <c r="F11" s="102"/>
      <c r="G11" s="102"/>
      <c r="H11" s="104"/>
      <c r="I11" s="102" t="s">
        <v>47</v>
      </c>
      <c r="J11" s="102"/>
      <c r="K11" s="105"/>
    </row>
    <row r="12" spans="1:11" s="112" customFormat="1" ht="42.75">
      <c r="A12" s="107" t="s">
        <v>48</v>
      </c>
      <c r="B12" s="108">
        <v>86</v>
      </c>
      <c r="C12" s="108">
        <v>92</v>
      </c>
      <c r="D12" s="108">
        <f aca="true" t="shared" si="1" ref="D12:D20">B12+C12</f>
        <v>178</v>
      </c>
      <c r="E12" s="108">
        <v>19</v>
      </c>
      <c r="F12" s="108">
        <v>557</v>
      </c>
      <c r="G12" s="108">
        <f aca="true" t="shared" si="2" ref="G12:G20">E12+F12</f>
        <v>576</v>
      </c>
      <c r="H12" s="109">
        <f aca="true" t="shared" si="3" ref="H12:H20">D12+G12</f>
        <v>754</v>
      </c>
      <c r="I12" s="110">
        <v>405.6229213483146</v>
      </c>
      <c r="J12" s="110">
        <v>316.02736842105264</v>
      </c>
      <c r="K12" s="111">
        <v>259.53448833034116</v>
      </c>
    </row>
    <row r="13" spans="1:11" s="112" customFormat="1" ht="28.5">
      <c r="A13" s="107" t="s">
        <v>49</v>
      </c>
      <c r="B13" s="108">
        <v>168</v>
      </c>
      <c r="C13" s="108">
        <v>322</v>
      </c>
      <c r="D13" s="108">
        <f t="shared" si="1"/>
        <v>490</v>
      </c>
      <c r="E13" s="108">
        <v>82</v>
      </c>
      <c r="F13" s="108">
        <v>1463</v>
      </c>
      <c r="G13" s="108">
        <f t="shared" si="2"/>
        <v>1545</v>
      </c>
      <c r="H13" s="109">
        <f t="shared" si="3"/>
        <v>2035</v>
      </c>
      <c r="I13" s="110">
        <v>293.91024489795916</v>
      </c>
      <c r="J13" s="110">
        <v>298.0189024390243</v>
      </c>
      <c r="K13" s="111">
        <v>191.90816131237185</v>
      </c>
    </row>
    <row r="14" spans="1:11" s="113" customFormat="1" ht="28.5">
      <c r="A14" s="107" t="s">
        <v>50</v>
      </c>
      <c r="B14" s="108">
        <v>78</v>
      </c>
      <c r="C14" s="108">
        <v>133</v>
      </c>
      <c r="D14" s="108">
        <f t="shared" si="1"/>
        <v>211</v>
      </c>
      <c r="E14" s="108">
        <v>60</v>
      </c>
      <c r="F14" s="108">
        <v>919</v>
      </c>
      <c r="G14" s="108">
        <f t="shared" si="2"/>
        <v>979</v>
      </c>
      <c r="H14" s="109">
        <f t="shared" si="3"/>
        <v>1190</v>
      </c>
      <c r="I14" s="110">
        <v>360.12592417061614</v>
      </c>
      <c r="J14" s="110">
        <v>320.125</v>
      </c>
      <c r="K14" s="111">
        <v>232.76421109902068</v>
      </c>
    </row>
    <row r="15" spans="1:11" s="112" customFormat="1" ht="42.75">
      <c r="A15" s="107" t="s">
        <v>51</v>
      </c>
      <c r="B15" s="108">
        <v>139</v>
      </c>
      <c r="C15" s="108">
        <v>290</v>
      </c>
      <c r="D15" s="108">
        <f t="shared" si="1"/>
        <v>429</v>
      </c>
      <c r="E15" s="108">
        <v>57</v>
      </c>
      <c r="F15" s="108">
        <v>1051</v>
      </c>
      <c r="G15" s="108">
        <f t="shared" si="2"/>
        <v>1108</v>
      </c>
      <c r="H15" s="109">
        <f t="shared" si="3"/>
        <v>1537</v>
      </c>
      <c r="I15" s="110">
        <v>360.1870396270396</v>
      </c>
      <c r="J15" s="110">
        <v>340.47421052631574</v>
      </c>
      <c r="K15" s="111">
        <v>277.87242626070406</v>
      </c>
    </row>
    <row r="16" spans="1:11" s="112" customFormat="1" ht="42.75">
      <c r="A16" s="107" t="s">
        <v>52</v>
      </c>
      <c r="B16" s="108">
        <v>53</v>
      </c>
      <c r="C16" s="108">
        <v>161</v>
      </c>
      <c r="D16" s="108">
        <f t="shared" si="1"/>
        <v>214</v>
      </c>
      <c r="E16" s="108">
        <v>33</v>
      </c>
      <c r="F16" s="108">
        <v>575</v>
      </c>
      <c r="G16" s="108">
        <f t="shared" si="2"/>
        <v>608</v>
      </c>
      <c r="H16" s="109">
        <f t="shared" si="3"/>
        <v>822</v>
      </c>
      <c r="I16" s="110">
        <v>324.6621028037383</v>
      </c>
      <c r="J16" s="110">
        <v>304.62727272727267</v>
      </c>
      <c r="K16" s="111">
        <v>226.40398260869563</v>
      </c>
    </row>
    <row r="17" spans="1:11" s="112" customFormat="1" ht="57">
      <c r="A17" s="107" t="s">
        <v>53</v>
      </c>
      <c r="B17" s="108">
        <v>40</v>
      </c>
      <c r="C17" s="108">
        <v>84</v>
      </c>
      <c r="D17" s="108">
        <f t="shared" si="1"/>
        <v>124</v>
      </c>
      <c r="E17" s="108">
        <v>39</v>
      </c>
      <c r="F17" s="108">
        <v>490</v>
      </c>
      <c r="G17" s="108">
        <f t="shared" si="2"/>
        <v>529</v>
      </c>
      <c r="H17" s="109">
        <f t="shared" si="3"/>
        <v>653</v>
      </c>
      <c r="I17" s="110">
        <v>358.32524193548386</v>
      </c>
      <c r="J17" s="110">
        <v>298.63</v>
      </c>
      <c r="K17" s="111">
        <v>208.8545918367347</v>
      </c>
    </row>
    <row r="18" spans="1:11" s="112" customFormat="1" ht="28.5">
      <c r="A18" s="107" t="s">
        <v>54</v>
      </c>
      <c r="B18" s="108">
        <v>47</v>
      </c>
      <c r="C18" s="108">
        <v>127</v>
      </c>
      <c r="D18" s="108">
        <f t="shared" si="1"/>
        <v>174</v>
      </c>
      <c r="E18" s="108">
        <v>113</v>
      </c>
      <c r="F18" s="108">
        <v>608</v>
      </c>
      <c r="G18" s="108">
        <f t="shared" si="2"/>
        <v>721</v>
      </c>
      <c r="H18" s="109">
        <f t="shared" si="3"/>
        <v>895</v>
      </c>
      <c r="I18" s="110">
        <v>362.5126436781609</v>
      </c>
      <c r="J18" s="110">
        <v>327.4694690265487</v>
      </c>
      <c r="K18" s="111">
        <v>220.86154605263158</v>
      </c>
    </row>
    <row r="19" spans="1:11" s="112" customFormat="1" ht="42.75">
      <c r="A19" s="107" t="s">
        <v>55</v>
      </c>
      <c r="B19" s="108">
        <v>7</v>
      </c>
      <c r="C19" s="108">
        <v>19</v>
      </c>
      <c r="D19" s="108">
        <f t="shared" si="1"/>
        <v>26</v>
      </c>
      <c r="E19" s="108">
        <v>7</v>
      </c>
      <c r="F19" s="108">
        <v>59</v>
      </c>
      <c r="G19" s="108">
        <f t="shared" si="2"/>
        <v>66</v>
      </c>
      <c r="H19" s="109">
        <f t="shared" si="3"/>
        <v>92</v>
      </c>
      <c r="I19" s="110">
        <v>278.36846153846153</v>
      </c>
      <c r="J19" s="110">
        <v>258.31571428571425</v>
      </c>
      <c r="K19" s="111">
        <v>174.06135593220338</v>
      </c>
    </row>
    <row r="20" spans="1:11" s="112" customFormat="1" ht="71.25">
      <c r="A20" s="107" t="s">
        <v>56</v>
      </c>
      <c r="B20" s="108">
        <v>0</v>
      </c>
      <c r="C20" s="108">
        <v>0</v>
      </c>
      <c r="D20" s="108">
        <f t="shared" si="1"/>
        <v>0</v>
      </c>
      <c r="E20" s="108">
        <v>0</v>
      </c>
      <c r="F20" s="108">
        <v>1</v>
      </c>
      <c r="G20" s="108">
        <f t="shared" si="2"/>
        <v>1</v>
      </c>
      <c r="H20" s="109">
        <f t="shared" si="3"/>
        <v>1</v>
      </c>
      <c r="I20" s="110">
        <v>0</v>
      </c>
      <c r="J20" s="110">
        <v>0</v>
      </c>
      <c r="K20" s="111">
        <v>341.12</v>
      </c>
    </row>
    <row r="21" spans="1:11" s="119" customFormat="1" ht="30" customHeight="1" thickBot="1">
      <c r="A21" s="114" t="s">
        <v>22</v>
      </c>
      <c r="B21" s="115">
        <f aca="true" t="shared" si="4" ref="B21:H21">SUM(B12:B20)</f>
        <v>618</v>
      </c>
      <c r="C21" s="115">
        <f t="shared" si="4"/>
        <v>1228</v>
      </c>
      <c r="D21" s="115">
        <f t="shared" si="4"/>
        <v>1846</v>
      </c>
      <c r="E21" s="115">
        <f t="shared" si="4"/>
        <v>410</v>
      </c>
      <c r="F21" s="115">
        <f t="shared" si="4"/>
        <v>5723</v>
      </c>
      <c r="G21" s="115">
        <f t="shared" si="4"/>
        <v>6133</v>
      </c>
      <c r="H21" s="116">
        <f t="shared" si="4"/>
        <v>7979</v>
      </c>
      <c r="I21" s="117">
        <v>341.79</v>
      </c>
      <c r="J21" s="117">
        <v>316.02</v>
      </c>
      <c r="K21" s="118">
        <v>228.67240608072697</v>
      </c>
    </row>
    <row r="22" spans="1:11" s="123" customFormat="1" ht="19.5" customHeight="1" thickTop="1">
      <c r="A22" s="120" t="s">
        <v>57</v>
      </c>
      <c r="B22" s="121">
        <v>618</v>
      </c>
      <c r="C22" s="121">
        <v>1320</v>
      </c>
      <c r="D22" s="121">
        <v>1938</v>
      </c>
      <c r="E22" s="121">
        <v>426</v>
      </c>
      <c r="F22" s="121">
        <v>5900</v>
      </c>
      <c r="G22" s="121">
        <v>6326</v>
      </c>
      <c r="H22" s="121">
        <v>8264</v>
      </c>
      <c r="I22" s="122">
        <v>341.91</v>
      </c>
      <c r="J22" s="122">
        <v>318.14</v>
      </c>
      <c r="K22" s="122">
        <v>229.39</v>
      </c>
    </row>
    <row r="23" spans="1:11" s="112" customFormat="1" ht="14.25">
      <c r="A23" s="120" t="s">
        <v>58</v>
      </c>
      <c r="B23" s="124">
        <v>654</v>
      </c>
      <c r="C23" s="124">
        <v>1375</v>
      </c>
      <c r="D23" s="124">
        <v>2029</v>
      </c>
      <c r="E23" s="124">
        <v>436</v>
      </c>
      <c r="F23" s="124">
        <v>6092</v>
      </c>
      <c r="G23" s="124">
        <v>6528</v>
      </c>
      <c r="H23" s="124">
        <v>8557</v>
      </c>
      <c r="I23" s="125">
        <v>337</v>
      </c>
      <c r="J23" s="125">
        <v>313.55</v>
      </c>
      <c r="K23" s="125">
        <v>226.74</v>
      </c>
    </row>
    <row r="24" spans="1:11" s="112" customFormat="1" ht="14.25">
      <c r="A24" s="120" t="s">
        <v>59</v>
      </c>
      <c r="B24" s="124">
        <v>698</v>
      </c>
      <c r="C24" s="124">
        <v>1421</v>
      </c>
      <c r="D24" s="124">
        <v>2119</v>
      </c>
      <c r="E24" s="124">
        <v>452</v>
      </c>
      <c r="F24" s="124">
        <v>6309</v>
      </c>
      <c r="G24" s="124">
        <v>6761</v>
      </c>
      <c r="H24" s="124">
        <v>8880</v>
      </c>
      <c r="I24" s="125">
        <v>337.3</v>
      </c>
      <c r="J24" s="125">
        <v>314.68</v>
      </c>
      <c r="K24" s="125">
        <v>226.58</v>
      </c>
    </row>
    <row r="25" spans="1:11" s="112" customFormat="1" ht="14.25">
      <c r="A25" s="120" t="s">
        <v>60</v>
      </c>
      <c r="B25" s="124">
        <v>738</v>
      </c>
      <c r="C25" s="124">
        <v>1478</v>
      </c>
      <c r="D25" s="124">
        <v>2216</v>
      </c>
      <c r="E25" s="124">
        <v>470</v>
      </c>
      <c r="F25" s="124">
        <v>6508</v>
      </c>
      <c r="G25" s="124">
        <v>6978</v>
      </c>
      <c r="H25" s="124">
        <v>9194</v>
      </c>
      <c r="I25" s="125">
        <v>337.45</v>
      </c>
      <c r="J25" s="125">
        <v>312.32</v>
      </c>
      <c r="K25" s="125">
        <v>226.59</v>
      </c>
    </row>
    <row r="26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2"/>
  <headerFooter alignWithMargins="0">
    <oddFooter>&amp;L&amp;9* ohne ehemals Gartenbau&amp;14
Tab. &amp;A&amp;R&amp;14&amp;P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14.21484375" defaultRowHeight="15"/>
  <cols>
    <col min="1" max="1" width="23.3359375" style="152" customWidth="1"/>
    <col min="2" max="8" width="16.88671875" style="152" customWidth="1"/>
    <col min="9" max="16384" width="14.21484375" style="152" customWidth="1"/>
  </cols>
  <sheetData>
    <row r="1" s="126" customFormat="1" ht="39" customHeight="1" thickBot="1">
      <c r="A1" s="126" t="s">
        <v>25</v>
      </c>
    </row>
    <row r="2" spans="1:8" s="130" customFormat="1" ht="32.25" customHeight="1" thickTop="1">
      <c r="A2" s="127"/>
      <c r="B2" s="128" t="s">
        <v>61</v>
      </c>
      <c r="C2" s="128"/>
      <c r="D2" s="128"/>
      <c r="E2" s="128"/>
      <c r="F2" s="128"/>
      <c r="G2" s="128"/>
      <c r="H2" s="129"/>
    </row>
    <row r="3" spans="1:8" s="137" customFormat="1" ht="21" customHeight="1">
      <c r="A3" s="131" t="s">
        <v>28</v>
      </c>
      <c r="B3" s="132" t="s">
        <v>62</v>
      </c>
      <c r="C3" s="133"/>
      <c r="D3" s="133"/>
      <c r="E3" s="134" t="s">
        <v>63</v>
      </c>
      <c r="F3" s="134"/>
      <c r="G3" s="135"/>
      <c r="H3" s="136" t="s">
        <v>62</v>
      </c>
    </row>
    <row r="4" spans="1:8" s="137" customFormat="1" ht="18" customHeight="1">
      <c r="A4" s="138" t="s">
        <v>32</v>
      </c>
      <c r="B4" s="133" t="s">
        <v>64</v>
      </c>
      <c r="C4" s="133" t="s">
        <v>65</v>
      </c>
      <c r="D4" s="139" t="s">
        <v>39</v>
      </c>
      <c r="E4" s="133"/>
      <c r="F4" s="133"/>
      <c r="G4" s="133"/>
      <c r="H4" s="140" t="s">
        <v>66</v>
      </c>
    </row>
    <row r="5" spans="1:8" s="137" customFormat="1" ht="14.25" customHeight="1">
      <c r="A5" s="138" t="s">
        <v>36</v>
      </c>
      <c r="B5" s="133" t="s">
        <v>67</v>
      </c>
      <c r="C5" s="133" t="s">
        <v>68</v>
      </c>
      <c r="D5" s="141" t="str">
        <f>"(Sp. "&amp;B10&amp;" und "&amp;C10&amp;")"</f>
        <v>(Sp. 11 und 12)</v>
      </c>
      <c r="E5" s="133" t="s">
        <v>69</v>
      </c>
      <c r="F5" s="133" t="s">
        <v>70</v>
      </c>
      <c r="G5" s="133" t="s">
        <v>71</v>
      </c>
      <c r="H5" s="140" t="s">
        <v>72</v>
      </c>
    </row>
    <row r="6" spans="1:8" s="137" customFormat="1" ht="15" customHeight="1">
      <c r="A6" s="142"/>
      <c r="B6" s="133" t="s">
        <v>73</v>
      </c>
      <c r="C6" s="133" t="s">
        <v>74</v>
      </c>
      <c r="D6" s="133"/>
      <c r="E6" s="133"/>
      <c r="F6" s="133"/>
      <c r="G6" s="133" t="s">
        <v>75</v>
      </c>
      <c r="H6" s="140" t="s">
        <v>74</v>
      </c>
    </row>
    <row r="7" spans="1:8" s="137" customFormat="1" ht="15" customHeight="1">
      <c r="A7" s="142"/>
      <c r="B7" s="133"/>
      <c r="C7" s="133"/>
      <c r="D7" s="133"/>
      <c r="E7" s="133"/>
      <c r="F7" s="133"/>
      <c r="G7" s="133"/>
      <c r="H7" s="140"/>
    </row>
    <row r="8" spans="1:8" s="137" customFormat="1" ht="14.25">
      <c r="A8" s="142"/>
      <c r="B8" s="133"/>
      <c r="C8" s="133"/>
      <c r="D8" s="133"/>
      <c r="E8" s="133"/>
      <c r="F8" s="133"/>
      <c r="G8" s="133"/>
      <c r="H8" s="140"/>
    </row>
    <row r="9" spans="1:8" s="137" customFormat="1" ht="14.25" customHeight="1">
      <c r="A9" s="142"/>
      <c r="B9" s="143"/>
      <c r="C9" s="143"/>
      <c r="D9" s="143"/>
      <c r="E9" s="143"/>
      <c r="F9" s="143"/>
      <c r="G9" s="143"/>
      <c r="H9" s="144"/>
    </row>
    <row r="10" spans="1:8" s="148" customFormat="1" ht="10.5" customHeight="1" thickBot="1">
      <c r="A10" s="145"/>
      <c r="B10" s="146">
        <v>11</v>
      </c>
      <c r="C10" s="146">
        <f aca="true" t="shared" si="0" ref="C10:H10">B10+1</f>
        <v>12</v>
      </c>
      <c r="D10" s="146">
        <f t="shared" si="0"/>
        <v>13</v>
      </c>
      <c r="E10" s="146">
        <f t="shared" si="0"/>
        <v>14</v>
      </c>
      <c r="F10" s="146">
        <f t="shared" si="0"/>
        <v>15</v>
      </c>
      <c r="G10" s="146">
        <f t="shared" si="0"/>
        <v>16</v>
      </c>
      <c r="H10" s="147">
        <f t="shared" si="0"/>
        <v>17</v>
      </c>
    </row>
    <row r="11" spans="1:8" ht="21" customHeight="1">
      <c r="A11" s="149"/>
      <c r="B11" s="150" t="s">
        <v>46</v>
      </c>
      <c r="C11" s="150"/>
      <c r="D11" s="150"/>
      <c r="E11" s="150"/>
      <c r="F11" s="150"/>
      <c r="G11" s="150"/>
      <c r="H11" s="151"/>
    </row>
    <row r="12" spans="1:8" s="156" customFormat="1" ht="42.75">
      <c r="A12" s="153" t="s">
        <v>48</v>
      </c>
      <c r="B12" s="154">
        <v>0</v>
      </c>
      <c r="C12" s="154">
        <v>4</v>
      </c>
      <c r="D12" s="154">
        <f aca="true" t="shared" si="1" ref="D12:D20">B12+C12</f>
        <v>4</v>
      </c>
      <c r="E12" s="154">
        <v>4</v>
      </c>
      <c r="F12" s="154"/>
      <c r="G12" s="154"/>
      <c r="H12" s="155">
        <f aca="true" t="shared" si="2" ref="H12:H20">D12-E12-F12-G12</f>
        <v>0</v>
      </c>
    </row>
    <row r="13" spans="1:8" s="156" customFormat="1" ht="28.5">
      <c r="A13" s="153" t="s">
        <v>49</v>
      </c>
      <c r="B13" s="154">
        <v>3</v>
      </c>
      <c r="C13" s="154">
        <v>10</v>
      </c>
      <c r="D13" s="154">
        <f t="shared" si="1"/>
        <v>13</v>
      </c>
      <c r="E13" s="154">
        <v>8</v>
      </c>
      <c r="F13" s="154"/>
      <c r="G13" s="154"/>
      <c r="H13" s="155">
        <f t="shared" si="2"/>
        <v>5</v>
      </c>
    </row>
    <row r="14" spans="1:8" s="157" customFormat="1" ht="28.5">
      <c r="A14" s="153" t="s">
        <v>50</v>
      </c>
      <c r="B14" s="154">
        <v>0</v>
      </c>
      <c r="C14" s="154">
        <v>2</v>
      </c>
      <c r="D14" s="154">
        <f t="shared" si="1"/>
        <v>2</v>
      </c>
      <c r="E14" s="154">
        <v>2</v>
      </c>
      <c r="F14" s="154"/>
      <c r="G14" s="154"/>
      <c r="H14" s="155">
        <f t="shared" si="2"/>
        <v>0</v>
      </c>
    </row>
    <row r="15" spans="1:8" s="156" customFormat="1" ht="42.75">
      <c r="A15" s="153" t="s">
        <v>51</v>
      </c>
      <c r="B15" s="154">
        <v>1</v>
      </c>
      <c r="C15" s="154">
        <v>5</v>
      </c>
      <c r="D15" s="154">
        <f t="shared" si="1"/>
        <v>6</v>
      </c>
      <c r="E15" s="154">
        <v>1</v>
      </c>
      <c r="F15" s="154"/>
      <c r="G15" s="154"/>
      <c r="H15" s="155">
        <f t="shared" si="2"/>
        <v>5</v>
      </c>
    </row>
    <row r="16" spans="1:8" s="156" customFormat="1" ht="42.75">
      <c r="A16" s="153" t="s">
        <v>52</v>
      </c>
      <c r="B16" s="154">
        <v>0</v>
      </c>
      <c r="C16" s="154">
        <v>2</v>
      </c>
      <c r="D16" s="154">
        <f t="shared" si="1"/>
        <v>2</v>
      </c>
      <c r="E16" s="154">
        <v>2</v>
      </c>
      <c r="F16" s="154"/>
      <c r="G16" s="154"/>
      <c r="H16" s="155">
        <f t="shared" si="2"/>
        <v>0</v>
      </c>
    </row>
    <row r="17" spans="1:8" s="156" customFormat="1" ht="57">
      <c r="A17" s="153" t="s">
        <v>53</v>
      </c>
      <c r="B17" s="154">
        <v>1</v>
      </c>
      <c r="C17" s="154"/>
      <c r="D17" s="154">
        <f t="shared" si="1"/>
        <v>1</v>
      </c>
      <c r="E17" s="154"/>
      <c r="F17" s="154"/>
      <c r="G17" s="154"/>
      <c r="H17" s="155">
        <f t="shared" si="2"/>
        <v>1</v>
      </c>
    </row>
    <row r="18" spans="1:8" s="156" customFormat="1" ht="28.5">
      <c r="A18" s="153" t="s">
        <v>54</v>
      </c>
      <c r="B18" s="154">
        <v>1</v>
      </c>
      <c r="C18" s="154">
        <v>1</v>
      </c>
      <c r="D18" s="154">
        <f t="shared" si="1"/>
        <v>2</v>
      </c>
      <c r="E18" s="154">
        <v>1</v>
      </c>
      <c r="F18" s="154"/>
      <c r="G18" s="154"/>
      <c r="H18" s="155">
        <f t="shared" si="2"/>
        <v>1</v>
      </c>
    </row>
    <row r="19" spans="1:8" s="156" customFormat="1" ht="42.75">
      <c r="A19" s="153" t="s">
        <v>55</v>
      </c>
      <c r="B19" s="154">
        <v>0</v>
      </c>
      <c r="C19" s="154"/>
      <c r="D19" s="154">
        <f t="shared" si="1"/>
        <v>0</v>
      </c>
      <c r="E19" s="154"/>
      <c r="F19" s="154"/>
      <c r="G19" s="154"/>
      <c r="H19" s="155">
        <f t="shared" si="2"/>
        <v>0</v>
      </c>
    </row>
    <row r="20" spans="1:8" s="156" customFormat="1" ht="71.25">
      <c r="A20" s="153" t="s">
        <v>56</v>
      </c>
      <c r="B20" s="154">
        <v>0</v>
      </c>
      <c r="C20" s="154"/>
      <c r="D20" s="154">
        <f t="shared" si="1"/>
        <v>0</v>
      </c>
      <c r="E20" s="154"/>
      <c r="F20" s="154"/>
      <c r="G20" s="154"/>
      <c r="H20" s="155">
        <f t="shared" si="2"/>
        <v>0</v>
      </c>
    </row>
    <row r="21" spans="1:8" s="161" customFormat="1" ht="30" customHeight="1" thickBot="1">
      <c r="A21" s="158" t="s">
        <v>22</v>
      </c>
      <c r="B21" s="159">
        <f aca="true" t="shared" si="3" ref="B21:H21">SUM(B12:B20)</f>
        <v>6</v>
      </c>
      <c r="C21" s="159">
        <f t="shared" si="3"/>
        <v>24</v>
      </c>
      <c r="D21" s="159">
        <f t="shared" si="3"/>
        <v>30</v>
      </c>
      <c r="E21" s="159">
        <f t="shared" si="3"/>
        <v>18</v>
      </c>
      <c r="F21" s="159">
        <f t="shared" si="3"/>
        <v>0</v>
      </c>
      <c r="G21" s="159">
        <f t="shared" si="3"/>
        <v>0</v>
      </c>
      <c r="H21" s="160">
        <f t="shared" si="3"/>
        <v>12</v>
      </c>
    </row>
    <row r="22" spans="1:8" s="164" customFormat="1" ht="19.5" customHeight="1" thickTop="1">
      <c r="A22" s="162" t="s">
        <v>57</v>
      </c>
      <c r="B22" s="163">
        <v>8</v>
      </c>
      <c r="C22" s="163">
        <v>22</v>
      </c>
      <c r="D22" s="163">
        <v>30</v>
      </c>
      <c r="E22" s="163">
        <v>23</v>
      </c>
      <c r="F22" s="163">
        <v>0</v>
      </c>
      <c r="G22" s="163">
        <v>1</v>
      </c>
      <c r="H22" s="163">
        <v>6</v>
      </c>
    </row>
    <row r="23" spans="1:8" s="156" customFormat="1" ht="14.25">
      <c r="A23" s="162" t="s">
        <v>58</v>
      </c>
      <c r="B23" s="165">
        <v>12</v>
      </c>
      <c r="C23" s="165">
        <v>27</v>
      </c>
      <c r="D23" s="165">
        <v>39</v>
      </c>
      <c r="E23" s="165">
        <v>29</v>
      </c>
      <c r="F23" s="165">
        <v>0</v>
      </c>
      <c r="G23" s="165">
        <v>3</v>
      </c>
      <c r="H23" s="165">
        <v>7</v>
      </c>
    </row>
    <row r="24" spans="1:8" s="156" customFormat="1" ht="14.25">
      <c r="A24" s="162" t="s">
        <v>59</v>
      </c>
      <c r="B24" s="165">
        <v>4</v>
      </c>
      <c r="C24" s="165">
        <v>28</v>
      </c>
      <c r="D24" s="165">
        <v>32</v>
      </c>
      <c r="E24" s="165">
        <v>20</v>
      </c>
      <c r="F24" s="165">
        <v>0</v>
      </c>
      <c r="G24" s="165">
        <v>0</v>
      </c>
      <c r="H24" s="165">
        <v>12</v>
      </c>
    </row>
    <row r="25" spans="1:8" s="156" customFormat="1" ht="14.25">
      <c r="A25" s="162" t="s">
        <v>60</v>
      </c>
      <c r="B25" s="165">
        <v>10</v>
      </c>
      <c r="C25" s="165">
        <v>18</v>
      </c>
      <c r="D25" s="165">
        <v>28</v>
      </c>
      <c r="E25" s="165">
        <v>23</v>
      </c>
      <c r="F25" s="165">
        <v>0</v>
      </c>
      <c r="G25" s="165">
        <v>1</v>
      </c>
      <c r="H25" s="165">
        <v>4</v>
      </c>
    </row>
    <row r="26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&amp;L&amp;9* ohne ehemals Gartenbau&amp;14
Tab. &amp;A&amp;R&amp;14&amp;P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14.21484375" defaultRowHeight="15"/>
  <cols>
    <col min="1" max="1" width="23.21484375" style="202" customWidth="1"/>
    <col min="2" max="11" width="12.21484375" style="202" customWidth="1"/>
    <col min="12" max="16384" width="14.21484375" style="202" customWidth="1"/>
  </cols>
  <sheetData>
    <row r="1" spans="1:11" s="167" customFormat="1" ht="38.25" customHeight="1" thickBot="1">
      <c r="A1" s="166" t="s">
        <v>25</v>
      </c>
      <c r="K1" s="168"/>
    </row>
    <row r="2" spans="1:11" s="175" customFormat="1" ht="32.25" customHeight="1" thickTop="1">
      <c r="A2" s="169"/>
      <c r="B2" s="170" t="s">
        <v>76</v>
      </c>
      <c r="C2" s="171"/>
      <c r="D2" s="171"/>
      <c r="E2" s="172"/>
      <c r="F2" s="173" t="s">
        <v>77</v>
      </c>
      <c r="G2" s="171"/>
      <c r="H2" s="171"/>
      <c r="I2" s="171"/>
      <c r="J2" s="171"/>
      <c r="K2" s="174"/>
    </row>
    <row r="3" spans="1:11" s="182" customFormat="1" ht="24" customHeight="1">
      <c r="A3" s="176"/>
      <c r="B3" s="177" t="s">
        <v>78</v>
      </c>
      <c r="C3" s="178"/>
      <c r="D3" s="179"/>
      <c r="E3" s="179"/>
      <c r="F3" s="177" t="s">
        <v>79</v>
      </c>
      <c r="G3" s="178"/>
      <c r="H3" s="180" t="s">
        <v>80</v>
      </c>
      <c r="I3" s="179"/>
      <c r="J3" s="179"/>
      <c r="K3" s="181"/>
    </row>
    <row r="4" spans="1:11" s="185" customFormat="1" ht="14.25" customHeight="1">
      <c r="A4" s="183" t="s">
        <v>28</v>
      </c>
      <c r="B4" s="179"/>
      <c r="C4" s="179"/>
      <c r="D4" s="179" t="s">
        <v>81</v>
      </c>
      <c r="E4" s="184" t="s">
        <v>82</v>
      </c>
      <c r="F4" s="179"/>
      <c r="G4" s="179"/>
      <c r="H4" s="179" t="s">
        <v>83</v>
      </c>
      <c r="I4" s="179" t="s">
        <v>84</v>
      </c>
      <c r="J4" s="179" t="s">
        <v>85</v>
      </c>
      <c r="K4" s="181" t="s">
        <v>86</v>
      </c>
    </row>
    <row r="5" spans="1:11" s="185" customFormat="1" ht="14.25" customHeight="1">
      <c r="A5" s="183" t="s">
        <v>32</v>
      </c>
      <c r="B5" s="179" t="s">
        <v>87</v>
      </c>
      <c r="C5" s="179" t="s">
        <v>88</v>
      </c>
      <c r="D5" s="179" t="s">
        <v>89</v>
      </c>
      <c r="E5" s="186" t="s">
        <v>42</v>
      </c>
      <c r="F5" s="179" t="s">
        <v>34</v>
      </c>
      <c r="G5" s="179" t="s">
        <v>35</v>
      </c>
      <c r="H5" s="179" t="s">
        <v>90</v>
      </c>
      <c r="I5" s="179" t="s">
        <v>91</v>
      </c>
      <c r="J5" s="179" t="s">
        <v>92</v>
      </c>
      <c r="K5" s="187" t="s">
        <v>42</v>
      </c>
    </row>
    <row r="6" spans="1:11" s="185" customFormat="1" ht="14.25" customHeight="1">
      <c r="A6" s="183" t="s">
        <v>36</v>
      </c>
      <c r="B6" s="179" t="s">
        <v>93</v>
      </c>
      <c r="C6" s="179" t="s">
        <v>94</v>
      </c>
      <c r="D6" s="179" t="s">
        <v>82</v>
      </c>
      <c r="E6" s="179" t="str">
        <f>"(Sp. "&amp;B10&amp;" bis "&amp;D10&amp;")"</f>
        <v>(Sp. 18 bis 20)</v>
      </c>
      <c r="F6" s="179" t="s">
        <v>43</v>
      </c>
      <c r="G6" s="179"/>
      <c r="H6" s="179" t="s">
        <v>95</v>
      </c>
      <c r="I6" s="179" t="s">
        <v>96</v>
      </c>
      <c r="J6" s="188" t="s">
        <v>97</v>
      </c>
      <c r="K6" s="189" t="str">
        <f>"(Sp. "&amp;F10&amp;" bis "&amp;J10&amp;")"</f>
        <v>(Sp. 22 bis 26)</v>
      </c>
    </row>
    <row r="7" spans="1:11" s="185" customFormat="1" ht="14.25" customHeight="1">
      <c r="A7" s="176"/>
      <c r="B7" s="179" t="s">
        <v>98</v>
      </c>
      <c r="C7" s="179" t="s">
        <v>99</v>
      </c>
      <c r="D7" s="188" t="s">
        <v>100</v>
      </c>
      <c r="E7" s="179"/>
      <c r="F7" s="179"/>
      <c r="G7" s="179"/>
      <c r="H7" s="179" t="s">
        <v>101</v>
      </c>
      <c r="I7" s="179"/>
      <c r="J7" s="179"/>
      <c r="K7" s="189"/>
    </row>
    <row r="8" spans="1:11" s="185" customFormat="1" ht="14.25" customHeight="1">
      <c r="A8" s="176"/>
      <c r="B8" s="179"/>
      <c r="C8" s="179"/>
      <c r="D8" s="179"/>
      <c r="E8" s="179"/>
      <c r="F8" s="179"/>
      <c r="G8" s="179"/>
      <c r="H8" s="179" t="s">
        <v>102</v>
      </c>
      <c r="I8" s="179"/>
      <c r="J8" s="179"/>
      <c r="K8" s="189"/>
    </row>
    <row r="9" spans="1:11" s="193" customFormat="1" ht="13.5" customHeight="1">
      <c r="A9" s="190"/>
      <c r="B9" s="191"/>
      <c r="C9" s="191"/>
      <c r="D9" s="191"/>
      <c r="E9" s="191"/>
      <c r="F9" s="191"/>
      <c r="G9" s="191"/>
      <c r="H9" s="191"/>
      <c r="I9" s="191"/>
      <c r="J9" s="191"/>
      <c r="K9" s="192"/>
    </row>
    <row r="10" spans="1:11" s="197" customFormat="1" ht="10.5" customHeight="1" thickBot="1">
      <c r="A10" s="194"/>
      <c r="B10" s="195">
        <v>18</v>
      </c>
      <c r="C10" s="195">
        <f aca="true" t="shared" si="0" ref="C10:K10">B10+1</f>
        <v>19</v>
      </c>
      <c r="D10" s="195">
        <f t="shared" si="0"/>
        <v>20</v>
      </c>
      <c r="E10" s="195">
        <f t="shared" si="0"/>
        <v>21</v>
      </c>
      <c r="F10" s="195">
        <f t="shared" si="0"/>
        <v>22</v>
      </c>
      <c r="G10" s="195">
        <f t="shared" si="0"/>
        <v>23</v>
      </c>
      <c r="H10" s="195">
        <f t="shared" si="0"/>
        <v>24</v>
      </c>
      <c r="I10" s="195">
        <f t="shared" si="0"/>
        <v>25</v>
      </c>
      <c r="J10" s="195">
        <f t="shared" si="0"/>
        <v>26</v>
      </c>
      <c r="K10" s="196">
        <f t="shared" si="0"/>
        <v>27</v>
      </c>
    </row>
    <row r="11" spans="1:11" ht="27" customHeight="1">
      <c r="A11" s="198" t="s">
        <v>103</v>
      </c>
      <c r="B11" s="199" t="s">
        <v>47</v>
      </c>
      <c r="C11" s="200"/>
      <c r="D11" s="200"/>
      <c r="E11" s="200"/>
      <c r="F11" s="200"/>
      <c r="G11" s="200"/>
      <c r="H11" s="200"/>
      <c r="I11" s="200"/>
      <c r="J11" s="200"/>
      <c r="K11" s="201"/>
    </row>
    <row r="12" spans="1:11" s="206" customFormat="1" ht="36" customHeight="1" thickBot="1">
      <c r="A12" s="203" t="s">
        <v>104</v>
      </c>
      <c r="B12" s="204">
        <v>26451356.37</v>
      </c>
      <c r="C12" s="204">
        <v>519614</v>
      </c>
      <c r="D12" s="204">
        <v>0</v>
      </c>
      <c r="E12" s="204">
        <f>SUM(B12:D12)</f>
        <v>26970970.37</v>
      </c>
      <c r="F12" s="204">
        <v>8144013.33</v>
      </c>
      <c r="G12" s="204">
        <v>18268295.62</v>
      </c>
      <c r="H12" s="204">
        <v>12689.15</v>
      </c>
      <c r="I12" s="204">
        <v>519614</v>
      </c>
      <c r="J12" s="204">
        <v>0</v>
      </c>
      <c r="K12" s="205">
        <f>SUM(F12:J12)</f>
        <v>26944612.1</v>
      </c>
    </row>
    <row r="13" spans="1:11" s="209" customFormat="1" ht="20.25" customHeight="1" thickTop="1">
      <c r="A13" s="207" t="s">
        <v>105</v>
      </c>
      <c r="B13" s="208">
        <v>20162675.09</v>
      </c>
      <c r="C13" s="208">
        <v>519614</v>
      </c>
      <c r="D13" s="208">
        <v>0</v>
      </c>
      <c r="E13" s="208">
        <v>20682289.09</v>
      </c>
      <c r="F13" s="208">
        <v>6234577.65</v>
      </c>
      <c r="G13" s="208">
        <v>13900798.73</v>
      </c>
      <c r="H13" s="208">
        <v>10112.22</v>
      </c>
      <c r="I13" s="208">
        <v>519614</v>
      </c>
      <c r="J13" s="208">
        <v>0</v>
      </c>
      <c r="K13" s="208">
        <v>20665102.6</v>
      </c>
    </row>
    <row r="14" spans="1:11" s="210" customFormat="1" ht="14.25">
      <c r="A14" s="207" t="s">
        <v>106</v>
      </c>
      <c r="B14" s="208">
        <v>15843779.34</v>
      </c>
      <c r="C14" s="208">
        <v>519614</v>
      </c>
      <c r="D14" s="208">
        <v>0</v>
      </c>
      <c r="E14" s="208">
        <v>16363393.34</v>
      </c>
      <c r="F14" s="208">
        <v>4224838.06</v>
      </c>
      <c r="G14" s="208">
        <v>9385142.33</v>
      </c>
      <c r="H14" s="208">
        <v>5022.12</v>
      </c>
      <c r="I14" s="208">
        <v>519614</v>
      </c>
      <c r="J14" s="208">
        <v>0</v>
      </c>
      <c r="K14" s="208">
        <v>14134616.51</v>
      </c>
    </row>
    <row r="15" spans="1:11" s="210" customFormat="1" ht="14.25">
      <c r="A15" s="207" t="s">
        <v>59</v>
      </c>
      <c r="B15" s="211">
        <v>6939963.28</v>
      </c>
      <c r="C15" s="211">
        <v>0</v>
      </c>
      <c r="D15" s="211">
        <v>0</v>
      </c>
      <c r="E15" s="211">
        <v>6939963.28</v>
      </c>
      <c r="F15" s="211">
        <v>2161593.7</v>
      </c>
      <c r="G15" s="211">
        <v>4768401.55</v>
      </c>
      <c r="H15" s="211">
        <v>2442.93</v>
      </c>
      <c r="I15" s="211">
        <v>0</v>
      </c>
      <c r="J15" s="211">
        <v>0</v>
      </c>
      <c r="K15" s="211">
        <v>6932438.18</v>
      </c>
    </row>
    <row r="16" spans="1:11" s="210" customFormat="1" ht="14.25">
      <c r="A16" s="207" t="s">
        <v>107</v>
      </c>
      <c r="B16" s="211">
        <v>32491010.94</v>
      </c>
      <c r="C16" s="211">
        <v>518591</v>
      </c>
      <c r="D16" s="211">
        <v>0.06</v>
      </c>
      <c r="E16" s="211">
        <v>33009602</v>
      </c>
      <c r="F16" s="211">
        <v>9609042.96</v>
      </c>
      <c r="G16" s="211">
        <v>20539303.21</v>
      </c>
      <c r="H16" s="211">
        <v>9666.3</v>
      </c>
      <c r="I16" s="211">
        <v>518591</v>
      </c>
      <c r="J16" s="211">
        <v>0</v>
      </c>
      <c r="K16" s="211">
        <v>30676603.470000003</v>
      </c>
    </row>
    <row r="17" ht="9" customHeight="1"/>
  </sheetData>
  <sheetProtection/>
  <printOptions horizontalCentered="1"/>
  <pageMargins left="0.3937007874015748" right="0.3937007874015748" top="0.7874015748031497" bottom="0" header="0.5905511811023623" footer="0"/>
  <pageSetup horizontalDpi="300" verticalDpi="300" orientation="landscape" paperSize="9" scale="73" r:id="rId1"/>
  <headerFooter alignWithMargins="0">
    <oddFooter>&amp;L&amp;14Tab. &amp;A&amp;R&amp;14&amp;P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25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14.21484375" defaultRowHeight="15"/>
  <cols>
    <col min="1" max="1" width="23.10546875" style="256" customWidth="1"/>
    <col min="2" max="7" width="11.88671875" style="256" customWidth="1"/>
    <col min="8" max="8" width="12.10546875" style="256" customWidth="1"/>
    <col min="9" max="10" width="11.6640625" style="256" customWidth="1"/>
    <col min="11" max="11" width="12.10546875" style="256" customWidth="1"/>
    <col min="12" max="12" width="23.10546875" style="256" customWidth="1"/>
    <col min="13" max="23" width="10.88671875" style="256" customWidth="1"/>
    <col min="24" max="16384" width="14.21484375" style="256" customWidth="1"/>
  </cols>
  <sheetData>
    <row r="1" spans="1:12" s="212" customFormat="1" ht="35.25" customHeight="1" thickBot="1">
      <c r="A1" s="212" t="s">
        <v>25</v>
      </c>
      <c r="L1" s="212" t="str">
        <f>$A$1</f>
        <v>Quartalsstatistik - Soziale Maßnahmen zur Strukturverbesserung</v>
      </c>
    </row>
    <row r="2" spans="1:23" s="218" customFormat="1" ht="33" customHeight="1" thickTop="1">
      <c r="A2" s="213"/>
      <c r="B2" s="214" t="s">
        <v>108</v>
      </c>
      <c r="C2" s="214"/>
      <c r="D2" s="214"/>
      <c r="E2" s="214"/>
      <c r="F2" s="214"/>
      <c r="G2" s="214"/>
      <c r="H2" s="214"/>
      <c r="I2" s="214"/>
      <c r="J2" s="214"/>
      <c r="K2" s="215"/>
      <c r="L2" s="213"/>
      <c r="M2" s="216" t="s">
        <v>109</v>
      </c>
      <c r="N2" s="214"/>
      <c r="O2" s="214"/>
      <c r="P2" s="214"/>
      <c r="Q2" s="214"/>
      <c r="R2" s="214"/>
      <c r="S2" s="217"/>
      <c r="T2" s="214" t="s">
        <v>27</v>
      </c>
      <c r="U2" s="214"/>
      <c r="V2" s="214"/>
      <c r="W2" s="215"/>
    </row>
    <row r="3" spans="1:23" s="227" customFormat="1" ht="21" customHeight="1">
      <c r="A3" s="219" t="s">
        <v>28</v>
      </c>
      <c r="B3" s="220" t="s">
        <v>110</v>
      </c>
      <c r="C3" s="220"/>
      <c r="D3" s="221"/>
      <c r="E3" s="220" t="s">
        <v>111</v>
      </c>
      <c r="F3" s="220"/>
      <c r="G3" s="221"/>
      <c r="H3" s="222" t="s">
        <v>112</v>
      </c>
      <c r="I3" s="220" t="s">
        <v>9</v>
      </c>
      <c r="J3" s="221"/>
      <c r="K3" s="223" t="s">
        <v>113</v>
      </c>
      <c r="L3" s="219" t="s">
        <v>28</v>
      </c>
      <c r="M3" s="220" t="s">
        <v>10</v>
      </c>
      <c r="N3" s="220"/>
      <c r="O3" s="220"/>
      <c r="P3" s="220"/>
      <c r="Q3" s="220"/>
      <c r="R3" s="221"/>
      <c r="S3" s="224" t="s">
        <v>114</v>
      </c>
      <c r="T3" s="225"/>
      <c r="U3" s="225"/>
      <c r="V3" s="225"/>
      <c r="W3" s="226"/>
    </row>
    <row r="4" spans="1:23" s="227" customFormat="1" ht="18" customHeight="1">
      <c r="A4" s="228" t="s">
        <v>32</v>
      </c>
      <c r="B4" s="225"/>
      <c r="C4" s="225"/>
      <c r="D4" s="225"/>
      <c r="E4" s="229"/>
      <c r="F4" s="229"/>
      <c r="G4" s="230"/>
      <c r="H4" s="231" t="s">
        <v>115</v>
      </c>
      <c r="I4" s="225"/>
      <c r="J4" s="225"/>
      <c r="K4" s="232" t="s">
        <v>116</v>
      </c>
      <c r="L4" s="228" t="s">
        <v>32</v>
      </c>
      <c r="M4" s="225"/>
      <c r="N4" s="225"/>
      <c r="O4" s="225"/>
      <c r="P4" s="225"/>
      <c r="Q4" s="225"/>
      <c r="R4" s="225"/>
      <c r="S4" s="233" t="s">
        <v>117</v>
      </c>
      <c r="T4" s="234" t="s">
        <v>118</v>
      </c>
      <c r="U4" s="234" t="s">
        <v>118</v>
      </c>
      <c r="V4" s="234" t="s">
        <v>113</v>
      </c>
      <c r="W4" s="226" t="s">
        <v>114</v>
      </c>
    </row>
    <row r="5" spans="1:23" s="227" customFormat="1" ht="17.25" customHeight="1">
      <c r="A5" s="228" t="s">
        <v>36</v>
      </c>
      <c r="B5" s="225" t="s">
        <v>119</v>
      </c>
      <c r="C5" s="225" t="s">
        <v>120</v>
      </c>
      <c r="D5" s="230" t="s">
        <v>39</v>
      </c>
      <c r="E5" s="225" t="s">
        <v>40</v>
      </c>
      <c r="F5" s="225" t="s">
        <v>41</v>
      </c>
      <c r="G5" s="230" t="s">
        <v>39</v>
      </c>
      <c r="H5" s="230" t="s">
        <v>42</v>
      </c>
      <c r="I5" s="225" t="s">
        <v>34</v>
      </c>
      <c r="J5" s="225" t="s">
        <v>121</v>
      </c>
      <c r="K5" s="235" t="s">
        <v>42</v>
      </c>
      <c r="L5" s="228" t="s">
        <v>36</v>
      </c>
      <c r="M5" s="225" t="s">
        <v>122</v>
      </c>
      <c r="N5" s="225" t="s">
        <v>35</v>
      </c>
      <c r="O5" s="230" t="s">
        <v>39</v>
      </c>
      <c r="P5" s="225" t="s">
        <v>34</v>
      </c>
      <c r="Q5" s="225" t="s">
        <v>35</v>
      </c>
      <c r="R5" s="230" t="s">
        <v>39</v>
      </c>
      <c r="S5" s="236" t="s">
        <v>42</v>
      </c>
      <c r="T5" s="225" t="s">
        <v>34</v>
      </c>
      <c r="U5" s="225" t="s">
        <v>35</v>
      </c>
      <c r="V5" s="225" t="s">
        <v>116</v>
      </c>
      <c r="W5" s="237" t="s">
        <v>117</v>
      </c>
    </row>
    <row r="6" spans="1:23" s="227" customFormat="1" ht="14.25">
      <c r="A6" s="238"/>
      <c r="B6" s="225" t="s">
        <v>123</v>
      </c>
      <c r="C6" s="225" t="s">
        <v>124</v>
      </c>
      <c r="D6" s="239" t="str">
        <f>"(Sp. "&amp;B10&amp;" u. "&amp;C10&amp;")"</f>
        <v>(Sp. 28 u. 29)</v>
      </c>
      <c r="E6" s="225" t="s">
        <v>45</v>
      </c>
      <c r="F6" s="225" t="s">
        <v>45</v>
      </c>
      <c r="G6" s="239" t="str">
        <f>"(Sp. "&amp;E10&amp;" u. "&amp;F10&amp;")"</f>
        <v>(Sp. 31 u. 32)</v>
      </c>
      <c r="H6" s="239" t="str">
        <f>"(Sp. "&amp;D10&amp;" u. "&amp;G10&amp;")"</f>
        <v>(Sp. 30 u. 33)</v>
      </c>
      <c r="I6" s="225" t="s">
        <v>43</v>
      </c>
      <c r="J6" s="225" t="s">
        <v>125</v>
      </c>
      <c r="K6" s="240" t="str">
        <f>"(Sp. "&amp;I10&amp;" u. "&amp;J10&amp;")"</f>
        <v>(Sp. 35 u. 36)</v>
      </c>
      <c r="L6" s="238"/>
      <c r="M6" s="225" t="s">
        <v>126</v>
      </c>
      <c r="N6" s="225" t="s">
        <v>127</v>
      </c>
      <c r="O6" s="239" t="str">
        <f>"(Sp. "&amp;M10&amp;" u. "&amp;N10&amp;")"</f>
        <v>(Sp. 38 u. 39)</v>
      </c>
      <c r="P6" s="225" t="s">
        <v>128</v>
      </c>
      <c r="Q6" s="225" t="s">
        <v>129</v>
      </c>
      <c r="R6" s="239" t="str">
        <f>"(Sp. "&amp;P10&amp;" u. "&amp;Q10&amp;")"</f>
        <v>(Sp. 41 u. 42)</v>
      </c>
      <c r="S6" s="241" t="str">
        <f>"(Sp. "&amp;O10&amp;" u. "&amp;R10&amp;")"</f>
        <v>(Sp. 40 u. 43)</v>
      </c>
      <c r="T6" s="225" t="s">
        <v>43</v>
      </c>
      <c r="U6" s="225"/>
      <c r="V6" s="225"/>
      <c r="W6" s="240"/>
    </row>
    <row r="7" spans="1:23" s="227" customFormat="1" ht="14.25">
      <c r="A7" s="238"/>
      <c r="B7" s="225" t="s">
        <v>130</v>
      </c>
      <c r="C7" s="225" t="s">
        <v>131</v>
      </c>
      <c r="D7" s="225"/>
      <c r="E7" s="225"/>
      <c r="F7" s="225"/>
      <c r="G7" s="225"/>
      <c r="H7" s="225"/>
      <c r="I7" s="225"/>
      <c r="J7" s="225"/>
      <c r="K7" s="240"/>
      <c r="L7" s="238"/>
      <c r="M7" s="225"/>
      <c r="N7" s="225" t="s">
        <v>132</v>
      </c>
      <c r="O7" s="225"/>
      <c r="P7" s="225"/>
      <c r="Q7" s="225" t="s">
        <v>133</v>
      </c>
      <c r="R7" s="225"/>
      <c r="S7" s="242"/>
      <c r="T7" s="225"/>
      <c r="U7" s="225"/>
      <c r="V7" s="225"/>
      <c r="W7" s="226"/>
    </row>
    <row r="8" spans="1:23" s="227" customFormat="1" ht="14.25">
      <c r="A8" s="238"/>
      <c r="B8" s="225"/>
      <c r="C8" s="225"/>
      <c r="D8" s="225"/>
      <c r="E8" s="243"/>
      <c r="F8" s="243"/>
      <c r="G8" s="225"/>
      <c r="H8" s="225"/>
      <c r="I8" s="225"/>
      <c r="J8" s="225"/>
      <c r="K8" s="240"/>
      <c r="L8" s="238"/>
      <c r="M8" s="225"/>
      <c r="N8" s="225"/>
      <c r="O8" s="225"/>
      <c r="P8" s="225"/>
      <c r="Q8" s="225"/>
      <c r="R8" s="225"/>
      <c r="S8" s="242"/>
      <c r="T8" s="225"/>
      <c r="U8" s="225"/>
      <c r="V8" s="225"/>
      <c r="W8" s="240"/>
    </row>
    <row r="9" spans="1:23" s="227" customFormat="1" ht="13.5" customHeight="1">
      <c r="A9" s="238"/>
      <c r="B9" s="244"/>
      <c r="C9" s="244"/>
      <c r="D9" s="244"/>
      <c r="E9" s="244"/>
      <c r="F9" s="244"/>
      <c r="G9" s="244"/>
      <c r="H9" s="244"/>
      <c r="I9" s="244"/>
      <c r="J9" s="244"/>
      <c r="K9" s="245"/>
      <c r="L9" s="238"/>
      <c r="M9" s="244"/>
      <c r="N9" s="244"/>
      <c r="O9" s="244"/>
      <c r="P9" s="244"/>
      <c r="Q9" s="244"/>
      <c r="R9" s="244"/>
      <c r="S9" s="246"/>
      <c r="T9" s="244"/>
      <c r="U9" s="244"/>
      <c r="V9" s="244"/>
      <c r="W9" s="245"/>
    </row>
    <row r="10" spans="1:23" s="251" customFormat="1" ht="10.5" customHeight="1" thickBot="1">
      <c r="A10" s="247"/>
      <c r="B10" s="248">
        <v>28</v>
      </c>
      <c r="C10" s="248">
        <f aca="true" t="shared" si="0" ref="C10:K10">B10+1</f>
        <v>29</v>
      </c>
      <c r="D10" s="248">
        <f t="shared" si="0"/>
        <v>30</v>
      </c>
      <c r="E10" s="248">
        <f t="shared" si="0"/>
        <v>31</v>
      </c>
      <c r="F10" s="248">
        <f t="shared" si="0"/>
        <v>32</v>
      </c>
      <c r="G10" s="248">
        <f t="shared" si="0"/>
        <v>33</v>
      </c>
      <c r="H10" s="248">
        <f t="shared" si="0"/>
        <v>34</v>
      </c>
      <c r="I10" s="248">
        <f t="shared" si="0"/>
        <v>35</v>
      </c>
      <c r="J10" s="248">
        <f t="shared" si="0"/>
        <v>36</v>
      </c>
      <c r="K10" s="249">
        <f t="shared" si="0"/>
        <v>37</v>
      </c>
      <c r="L10" s="247"/>
      <c r="M10" s="248">
        <f>K10+1</f>
        <v>38</v>
      </c>
      <c r="N10" s="248">
        <f aca="true" t="shared" si="1" ref="N10:W10">M10+1</f>
        <v>39</v>
      </c>
      <c r="O10" s="248">
        <f t="shared" si="1"/>
        <v>40</v>
      </c>
      <c r="P10" s="248">
        <f t="shared" si="1"/>
        <v>41</v>
      </c>
      <c r="Q10" s="248">
        <f t="shared" si="1"/>
        <v>42</v>
      </c>
      <c r="R10" s="248">
        <f t="shared" si="1"/>
        <v>43</v>
      </c>
      <c r="S10" s="250">
        <f t="shared" si="1"/>
        <v>44</v>
      </c>
      <c r="T10" s="248">
        <f t="shared" si="1"/>
        <v>45</v>
      </c>
      <c r="U10" s="248">
        <f t="shared" si="1"/>
        <v>46</v>
      </c>
      <c r="V10" s="248">
        <f t="shared" si="1"/>
        <v>47</v>
      </c>
      <c r="W10" s="249">
        <f t="shared" si="1"/>
        <v>48</v>
      </c>
    </row>
    <row r="11" spans="1:23" ht="21" customHeight="1">
      <c r="A11" s="252"/>
      <c r="B11" s="253" t="s">
        <v>46</v>
      </c>
      <c r="C11" s="253"/>
      <c r="D11" s="253"/>
      <c r="E11" s="253"/>
      <c r="F11" s="253"/>
      <c r="G11" s="253"/>
      <c r="H11" s="253"/>
      <c r="I11" s="253"/>
      <c r="J11" s="253"/>
      <c r="K11" s="254"/>
      <c r="L11" s="252"/>
      <c r="M11" s="253" t="s">
        <v>46</v>
      </c>
      <c r="N11" s="253"/>
      <c r="O11" s="253"/>
      <c r="P11" s="253"/>
      <c r="Q11" s="253"/>
      <c r="R11" s="253"/>
      <c r="S11" s="255"/>
      <c r="T11" s="253" t="s">
        <v>47</v>
      </c>
      <c r="U11" s="253"/>
      <c r="V11" s="253"/>
      <c r="W11" s="254"/>
    </row>
    <row r="12" spans="1:23" s="264" customFormat="1" ht="42.75">
      <c r="A12" s="257" t="s">
        <v>48</v>
      </c>
      <c r="B12" s="258">
        <v>24</v>
      </c>
      <c r="C12" s="258">
        <v>11</v>
      </c>
      <c r="D12" s="258">
        <f aca="true" t="shared" si="2" ref="D12:D20">B12+C12</f>
        <v>35</v>
      </c>
      <c r="E12" s="258">
        <v>0</v>
      </c>
      <c r="F12" s="258">
        <v>0</v>
      </c>
      <c r="G12" s="258">
        <f aca="true" t="shared" si="3" ref="G12:G20">E12+F12</f>
        <v>0</v>
      </c>
      <c r="H12" s="258">
        <f aca="true" t="shared" si="4" ref="H12:H20">D12+G12</f>
        <v>35</v>
      </c>
      <c r="I12" s="258">
        <v>24</v>
      </c>
      <c r="J12" s="258">
        <v>4</v>
      </c>
      <c r="K12" s="259">
        <f aca="true" t="shared" si="5" ref="K12:K20">I12+J12</f>
        <v>28</v>
      </c>
      <c r="L12" s="257" t="s">
        <v>48</v>
      </c>
      <c r="M12" s="260">
        <v>0</v>
      </c>
      <c r="N12" s="260">
        <v>0</v>
      </c>
      <c r="O12" s="260">
        <v>0</v>
      </c>
      <c r="P12" s="260">
        <v>0</v>
      </c>
      <c r="Q12" s="260">
        <v>0</v>
      </c>
      <c r="R12" s="260">
        <v>0</v>
      </c>
      <c r="S12" s="261">
        <v>0</v>
      </c>
      <c r="T12" s="262">
        <v>411.8314285714286</v>
      </c>
      <c r="U12" s="262"/>
      <c r="V12" s="262">
        <v>0</v>
      </c>
      <c r="W12" s="263">
        <v>0</v>
      </c>
    </row>
    <row r="13" spans="1:23" s="264" customFormat="1" ht="28.5">
      <c r="A13" s="257" t="s">
        <v>49</v>
      </c>
      <c r="B13" s="258">
        <v>15</v>
      </c>
      <c r="C13" s="258">
        <v>2</v>
      </c>
      <c r="D13" s="258">
        <f t="shared" si="2"/>
        <v>17</v>
      </c>
      <c r="E13" s="258">
        <v>1</v>
      </c>
      <c r="F13" s="258">
        <v>5</v>
      </c>
      <c r="G13" s="258">
        <f t="shared" si="3"/>
        <v>6</v>
      </c>
      <c r="H13" s="258">
        <f t="shared" si="4"/>
        <v>23</v>
      </c>
      <c r="I13" s="258">
        <v>132</v>
      </c>
      <c r="J13" s="258">
        <v>33</v>
      </c>
      <c r="K13" s="259">
        <f t="shared" si="5"/>
        <v>165</v>
      </c>
      <c r="L13" s="257" t="s">
        <v>49</v>
      </c>
      <c r="M13" s="260">
        <v>0</v>
      </c>
      <c r="N13" s="260">
        <v>0</v>
      </c>
      <c r="O13" s="260">
        <v>0</v>
      </c>
      <c r="P13" s="260">
        <v>0</v>
      </c>
      <c r="Q13" s="260">
        <v>0</v>
      </c>
      <c r="R13" s="260">
        <v>0</v>
      </c>
      <c r="S13" s="261">
        <v>0</v>
      </c>
      <c r="T13" s="262">
        <v>360.38235294117646</v>
      </c>
      <c r="U13" s="262">
        <v>386.495</v>
      </c>
      <c r="V13" s="262">
        <v>0</v>
      </c>
      <c r="W13" s="263">
        <v>0</v>
      </c>
    </row>
    <row r="14" spans="1:23" s="265" customFormat="1" ht="28.5">
      <c r="A14" s="257" t="s">
        <v>50</v>
      </c>
      <c r="B14" s="258">
        <v>33</v>
      </c>
      <c r="C14" s="258">
        <v>5</v>
      </c>
      <c r="D14" s="258">
        <f t="shared" si="2"/>
        <v>38</v>
      </c>
      <c r="E14" s="258">
        <v>1</v>
      </c>
      <c r="F14" s="258">
        <v>0</v>
      </c>
      <c r="G14" s="258">
        <f t="shared" si="3"/>
        <v>1</v>
      </c>
      <c r="H14" s="258">
        <f t="shared" si="4"/>
        <v>39</v>
      </c>
      <c r="I14" s="258">
        <v>95</v>
      </c>
      <c r="J14" s="258">
        <v>20</v>
      </c>
      <c r="K14" s="259">
        <f t="shared" si="5"/>
        <v>115</v>
      </c>
      <c r="L14" s="257" t="s">
        <v>50</v>
      </c>
      <c r="M14" s="260">
        <v>0</v>
      </c>
      <c r="N14" s="260">
        <v>0</v>
      </c>
      <c r="O14" s="260">
        <v>0</v>
      </c>
      <c r="P14" s="260">
        <v>0</v>
      </c>
      <c r="Q14" s="260">
        <v>0</v>
      </c>
      <c r="R14" s="260">
        <v>0</v>
      </c>
      <c r="S14" s="261">
        <v>0</v>
      </c>
      <c r="T14" s="262">
        <v>371.62842105263155</v>
      </c>
      <c r="U14" s="262">
        <v>0</v>
      </c>
      <c r="V14" s="262">
        <v>0</v>
      </c>
      <c r="W14" s="263">
        <v>0</v>
      </c>
    </row>
    <row r="15" spans="1:23" s="264" customFormat="1" ht="42.75">
      <c r="A15" s="257" t="s">
        <v>51</v>
      </c>
      <c r="B15" s="258">
        <v>51</v>
      </c>
      <c r="C15" s="258">
        <v>5</v>
      </c>
      <c r="D15" s="258">
        <f t="shared" si="2"/>
        <v>56</v>
      </c>
      <c r="E15" s="258">
        <v>1</v>
      </c>
      <c r="F15" s="258">
        <v>1</v>
      </c>
      <c r="G15" s="258">
        <f t="shared" si="3"/>
        <v>2</v>
      </c>
      <c r="H15" s="258">
        <f t="shared" si="4"/>
        <v>58</v>
      </c>
      <c r="I15" s="258">
        <v>409</v>
      </c>
      <c r="J15" s="258">
        <v>128</v>
      </c>
      <c r="K15" s="259">
        <f t="shared" si="5"/>
        <v>537</v>
      </c>
      <c r="L15" s="257" t="s">
        <v>51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1">
        <v>0</v>
      </c>
      <c r="T15" s="262">
        <v>291.72089285714287</v>
      </c>
      <c r="U15" s="262">
        <v>214.385</v>
      </c>
      <c r="V15" s="262">
        <v>0</v>
      </c>
      <c r="W15" s="263">
        <v>0</v>
      </c>
    </row>
    <row r="16" spans="1:23" s="264" customFormat="1" ht="42.75">
      <c r="A16" s="257" t="s">
        <v>52</v>
      </c>
      <c r="B16" s="258">
        <v>40</v>
      </c>
      <c r="C16" s="258">
        <v>11</v>
      </c>
      <c r="D16" s="258">
        <f t="shared" si="2"/>
        <v>51</v>
      </c>
      <c r="E16" s="258">
        <v>4</v>
      </c>
      <c r="F16" s="258">
        <v>8</v>
      </c>
      <c r="G16" s="258">
        <f t="shared" si="3"/>
        <v>12</v>
      </c>
      <c r="H16" s="258">
        <f t="shared" si="4"/>
        <v>63</v>
      </c>
      <c r="I16" s="258">
        <v>132</v>
      </c>
      <c r="J16" s="258">
        <v>22</v>
      </c>
      <c r="K16" s="259">
        <f t="shared" si="5"/>
        <v>154</v>
      </c>
      <c r="L16" s="257" t="s">
        <v>52</v>
      </c>
      <c r="M16" s="260">
        <v>0</v>
      </c>
      <c r="N16" s="260">
        <v>0</v>
      </c>
      <c r="O16" s="260">
        <v>0</v>
      </c>
      <c r="P16" s="260">
        <v>0</v>
      </c>
      <c r="Q16" s="260">
        <v>0</v>
      </c>
      <c r="R16" s="260">
        <v>0</v>
      </c>
      <c r="S16" s="261">
        <v>0</v>
      </c>
      <c r="T16" s="262">
        <v>308.6943137254902</v>
      </c>
      <c r="U16" s="262">
        <v>271.41416666666663</v>
      </c>
      <c r="V16" s="262">
        <v>0</v>
      </c>
      <c r="W16" s="263">
        <v>0</v>
      </c>
    </row>
    <row r="17" spans="1:23" s="264" customFormat="1" ht="57">
      <c r="A17" s="257" t="s">
        <v>53</v>
      </c>
      <c r="B17" s="258">
        <v>22</v>
      </c>
      <c r="C17" s="258">
        <v>4</v>
      </c>
      <c r="D17" s="258">
        <f t="shared" si="2"/>
        <v>26</v>
      </c>
      <c r="E17" s="258">
        <v>1</v>
      </c>
      <c r="F17" s="258">
        <v>1</v>
      </c>
      <c r="G17" s="258">
        <f t="shared" si="3"/>
        <v>2</v>
      </c>
      <c r="H17" s="258">
        <f t="shared" si="4"/>
        <v>28</v>
      </c>
      <c r="I17" s="258">
        <v>118</v>
      </c>
      <c r="J17" s="258">
        <v>20</v>
      </c>
      <c r="K17" s="259">
        <f t="shared" si="5"/>
        <v>138</v>
      </c>
      <c r="L17" s="257" t="s">
        <v>53</v>
      </c>
      <c r="M17" s="260">
        <v>0</v>
      </c>
      <c r="N17" s="260">
        <v>0</v>
      </c>
      <c r="O17" s="260">
        <v>0</v>
      </c>
      <c r="P17" s="260">
        <v>0</v>
      </c>
      <c r="Q17" s="260">
        <v>0</v>
      </c>
      <c r="R17" s="260">
        <v>0</v>
      </c>
      <c r="S17" s="261">
        <v>0</v>
      </c>
      <c r="T17" s="262">
        <v>333.92153846153843</v>
      </c>
      <c r="U17" s="262">
        <v>50.22</v>
      </c>
      <c r="V17" s="262">
        <v>0</v>
      </c>
      <c r="W17" s="263">
        <v>0</v>
      </c>
    </row>
    <row r="18" spans="1:23" s="264" customFormat="1" ht="28.5">
      <c r="A18" s="257" t="s">
        <v>54</v>
      </c>
      <c r="B18" s="258">
        <v>26</v>
      </c>
      <c r="C18" s="258">
        <v>4</v>
      </c>
      <c r="D18" s="258">
        <f t="shared" si="2"/>
        <v>30</v>
      </c>
      <c r="E18" s="258">
        <v>1</v>
      </c>
      <c r="F18" s="258">
        <v>0</v>
      </c>
      <c r="G18" s="258">
        <f t="shared" si="3"/>
        <v>1</v>
      </c>
      <c r="H18" s="258">
        <f t="shared" si="4"/>
        <v>31</v>
      </c>
      <c r="I18" s="258">
        <v>48</v>
      </c>
      <c r="J18" s="258">
        <v>13</v>
      </c>
      <c r="K18" s="259">
        <f t="shared" si="5"/>
        <v>61</v>
      </c>
      <c r="L18" s="257" t="s">
        <v>54</v>
      </c>
      <c r="M18" s="260">
        <v>0</v>
      </c>
      <c r="N18" s="260">
        <v>0</v>
      </c>
      <c r="O18" s="260">
        <v>0</v>
      </c>
      <c r="P18" s="260">
        <v>0</v>
      </c>
      <c r="Q18" s="260">
        <v>0</v>
      </c>
      <c r="R18" s="260">
        <v>0</v>
      </c>
      <c r="S18" s="261">
        <v>0</v>
      </c>
      <c r="T18" s="262">
        <v>316.709</v>
      </c>
      <c r="U18" s="262">
        <v>0</v>
      </c>
      <c r="V18" s="262">
        <v>0</v>
      </c>
      <c r="W18" s="263">
        <v>0</v>
      </c>
    </row>
    <row r="19" spans="1:23" s="264" customFormat="1" ht="42.75">
      <c r="A19" s="257" t="s">
        <v>55</v>
      </c>
      <c r="B19" s="258">
        <v>3</v>
      </c>
      <c r="C19" s="258">
        <v>0</v>
      </c>
      <c r="D19" s="258">
        <f t="shared" si="2"/>
        <v>3</v>
      </c>
      <c r="E19" s="258">
        <v>0</v>
      </c>
      <c r="F19" s="258">
        <v>1</v>
      </c>
      <c r="G19" s="258">
        <f t="shared" si="3"/>
        <v>1</v>
      </c>
      <c r="H19" s="258">
        <f t="shared" si="4"/>
        <v>4</v>
      </c>
      <c r="I19" s="258">
        <v>64</v>
      </c>
      <c r="J19" s="258">
        <v>31</v>
      </c>
      <c r="K19" s="259">
        <f t="shared" si="5"/>
        <v>95</v>
      </c>
      <c r="L19" s="257" t="s">
        <v>55</v>
      </c>
      <c r="M19" s="260">
        <v>0</v>
      </c>
      <c r="N19" s="260">
        <v>0</v>
      </c>
      <c r="O19" s="260">
        <v>0</v>
      </c>
      <c r="P19" s="260">
        <v>0</v>
      </c>
      <c r="Q19" s="260">
        <v>0</v>
      </c>
      <c r="R19" s="260">
        <v>0</v>
      </c>
      <c r="S19" s="261">
        <v>0</v>
      </c>
      <c r="T19" s="262">
        <v>479.5</v>
      </c>
      <c r="U19" s="262">
        <v>0</v>
      </c>
      <c r="V19" s="262">
        <v>0</v>
      </c>
      <c r="W19" s="263">
        <v>0</v>
      </c>
    </row>
    <row r="20" spans="1:23" s="264" customFormat="1" ht="71.25">
      <c r="A20" s="257" t="s">
        <v>56</v>
      </c>
      <c r="B20" s="258">
        <v>0</v>
      </c>
      <c r="C20" s="258">
        <v>0</v>
      </c>
      <c r="D20" s="258">
        <f t="shared" si="2"/>
        <v>0</v>
      </c>
      <c r="E20" s="258">
        <v>0</v>
      </c>
      <c r="F20" s="258">
        <v>0</v>
      </c>
      <c r="G20" s="258">
        <f t="shared" si="3"/>
        <v>0</v>
      </c>
      <c r="H20" s="258">
        <f t="shared" si="4"/>
        <v>0</v>
      </c>
      <c r="I20" s="258">
        <v>1</v>
      </c>
      <c r="J20" s="258">
        <v>0</v>
      </c>
      <c r="K20" s="259">
        <f t="shared" si="5"/>
        <v>1</v>
      </c>
      <c r="L20" s="257" t="s">
        <v>56</v>
      </c>
      <c r="M20" s="260">
        <v>0</v>
      </c>
      <c r="N20" s="260">
        <v>0</v>
      </c>
      <c r="O20" s="260">
        <v>0</v>
      </c>
      <c r="P20" s="260">
        <v>0</v>
      </c>
      <c r="Q20" s="260">
        <v>0</v>
      </c>
      <c r="R20" s="260">
        <v>0</v>
      </c>
      <c r="S20" s="261">
        <v>0</v>
      </c>
      <c r="T20" s="262"/>
      <c r="U20" s="262"/>
      <c r="V20" s="262">
        <v>0</v>
      </c>
      <c r="W20" s="263">
        <v>0</v>
      </c>
    </row>
    <row r="21" spans="1:23" s="273" customFormat="1" ht="30" customHeight="1" thickBot="1">
      <c r="A21" s="266" t="s">
        <v>22</v>
      </c>
      <c r="B21" s="267">
        <f aca="true" t="shared" si="6" ref="B21:K21">SUM(B12:B20)</f>
        <v>214</v>
      </c>
      <c r="C21" s="267">
        <f t="shared" si="6"/>
        <v>42</v>
      </c>
      <c r="D21" s="267">
        <f t="shared" si="6"/>
        <v>256</v>
      </c>
      <c r="E21" s="267">
        <f t="shared" si="6"/>
        <v>9</v>
      </c>
      <c r="F21" s="267">
        <f t="shared" si="6"/>
        <v>16</v>
      </c>
      <c r="G21" s="267">
        <f t="shared" si="6"/>
        <v>25</v>
      </c>
      <c r="H21" s="267">
        <f t="shared" si="6"/>
        <v>281</v>
      </c>
      <c r="I21" s="267">
        <f t="shared" si="6"/>
        <v>1023</v>
      </c>
      <c r="J21" s="267">
        <f t="shared" si="6"/>
        <v>271</v>
      </c>
      <c r="K21" s="268">
        <f t="shared" si="6"/>
        <v>1294</v>
      </c>
      <c r="L21" s="266" t="s">
        <v>22</v>
      </c>
      <c r="M21" s="269">
        <f aca="true" t="shared" si="7" ref="M21:S21">SUM(M12:M20)</f>
        <v>0</v>
      </c>
      <c r="N21" s="269">
        <f t="shared" si="7"/>
        <v>0</v>
      </c>
      <c r="O21" s="269">
        <f t="shared" si="7"/>
        <v>0</v>
      </c>
      <c r="P21" s="269">
        <f t="shared" si="7"/>
        <v>0</v>
      </c>
      <c r="Q21" s="269">
        <f t="shared" si="7"/>
        <v>0</v>
      </c>
      <c r="R21" s="269">
        <f t="shared" si="7"/>
        <v>0</v>
      </c>
      <c r="S21" s="270">
        <f t="shared" si="7"/>
        <v>0</v>
      </c>
      <c r="T21" s="271">
        <v>337.3593359375</v>
      </c>
      <c r="U21" s="271">
        <v>244.20599999999996</v>
      </c>
      <c r="V21" s="271">
        <v>0</v>
      </c>
      <c r="W21" s="272">
        <v>0</v>
      </c>
    </row>
    <row r="22" spans="1:23" s="278" customFormat="1" ht="19.5" customHeight="1" thickTop="1">
      <c r="A22" s="274" t="s">
        <v>57</v>
      </c>
      <c r="B22" s="275">
        <v>216</v>
      </c>
      <c r="C22" s="275">
        <v>42</v>
      </c>
      <c r="D22" s="275">
        <v>258</v>
      </c>
      <c r="E22" s="275">
        <v>9</v>
      </c>
      <c r="F22" s="275">
        <v>10</v>
      </c>
      <c r="G22" s="275">
        <v>19</v>
      </c>
      <c r="H22" s="275">
        <v>277</v>
      </c>
      <c r="I22" s="275">
        <v>1061</v>
      </c>
      <c r="J22" s="275">
        <v>263</v>
      </c>
      <c r="K22" s="275">
        <v>1324</v>
      </c>
      <c r="L22" s="274" t="s">
        <v>57</v>
      </c>
      <c r="M22" s="276">
        <v>0</v>
      </c>
      <c r="N22" s="276">
        <v>0</v>
      </c>
      <c r="O22" s="276">
        <v>0</v>
      </c>
      <c r="P22" s="276">
        <v>0</v>
      </c>
      <c r="Q22" s="276">
        <v>0</v>
      </c>
      <c r="R22" s="276">
        <v>0</v>
      </c>
      <c r="S22" s="276">
        <v>0</v>
      </c>
      <c r="T22" s="277">
        <v>337.41</v>
      </c>
      <c r="U22" s="277">
        <v>162.45</v>
      </c>
      <c r="V22" s="277">
        <v>56.31</v>
      </c>
      <c r="W22" s="277">
        <v>0</v>
      </c>
    </row>
    <row r="23" spans="1:23" s="264" customFormat="1" ht="14.25">
      <c r="A23" s="274" t="s">
        <v>58</v>
      </c>
      <c r="B23" s="279">
        <v>218</v>
      </c>
      <c r="C23" s="279">
        <v>42</v>
      </c>
      <c r="D23" s="279">
        <v>260</v>
      </c>
      <c r="E23" s="279">
        <v>9</v>
      </c>
      <c r="F23" s="279">
        <v>11</v>
      </c>
      <c r="G23" s="279">
        <v>20</v>
      </c>
      <c r="H23" s="279">
        <v>280</v>
      </c>
      <c r="I23" s="279">
        <v>1079</v>
      </c>
      <c r="J23" s="279">
        <v>262</v>
      </c>
      <c r="K23" s="279">
        <v>1341</v>
      </c>
      <c r="L23" s="274" t="s">
        <v>58</v>
      </c>
      <c r="M23" s="280"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1">
        <v>334.04</v>
      </c>
      <c r="U23" s="281">
        <v>152.45</v>
      </c>
      <c r="V23" s="281">
        <v>56.57</v>
      </c>
      <c r="W23" s="281">
        <v>0</v>
      </c>
    </row>
    <row r="24" spans="1:23" s="264" customFormat="1" ht="14.25">
      <c r="A24" s="274" t="s">
        <v>59</v>
      </c>
      <c r="B24" s="279">
        <v>220</v>
      </c>
      <c r="C24" s="279">
        <v>43</v>
      </c>
      <c r="D24" s="279">
        <v>263</v>
      </c>
      <c r="E24" s="279">
        <v>9</v>
      </c>
      <c r="F24" s="279">
        <v>12</v>
      </c>
      <c r="G24" s="279">
        <v>21</v>
      </c>
      <c r="H24" s="279">
        <v>284</v>
      </c>
      <c r="I24" s="279">
        <v>1106</v>
      </c>
      <c r="J24" s="279">
        <v>263</v>
      </c>
      <c r="K24" s="279">
        <v>1369</v>
      </c>
      <c r="L24" s="274" t="s">
        <v>59</v>
      </c>
      <c r="M24" s="280"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1">
        <v>336.54</v>
      </c>
      <c r="U24" s="281">
        <v>145.14</v>
      </c>
      <c r="V24" s="281">
        <v>58.01</v>
      </c>
      <c r="W24" s="281">
        <v>0</v>
      </c>
    </row>
    <row r="25" spans="1:23" s="264" customFormat="1" ht="14.25">
      <c r="A25" s="274" t="s">
        <v>60</v>
      </c>
      <c r="B25" s="279">
        <v>225</v>
      </c>
      <c r="C25" s="279">
        <v>45</v>
      </c>
      <c r="D25" s="279">
        <v>270</v>
      </c>
      <c r="E25" s="279">
        <v>9</v>
      </c>
      <c r="F25" s="279">
        <v>8</v>
      </c>
      <c r="G25" s="279">
        <v>17</v>
      </c>
      <c r="H25" s="279">
        <v>287</v>
      </c>
      <c r="I25" s="279">
        <v>1132</v>
      </c>
      <c r="J25" s="279">
        <v>261</v>
      </c>
      <c r="K25" s="279">
        <v>1393</v>
      </c>
      <c r="L25" s="274" t="s">
        <v>60</v>
      </c>
      <c r="M25" s="280">
        <v>0</v>
      </c>
      <c r="N25" s="280">
        <v>0</v>
      </c>
      <c r="O25" s="280">
        <v>0</v>
      </c>
      <c r="P25" s="280">
        <v>0</v>
      </c>
      <c r="Q25" s="280">
        <v>0</v>
      </c>
      <c r="R25" s="280">
        <v>0</v>
      </c>
      <c r="S25" s="280">
        <v>0</v>
      </c>
      <c r="T25" s="281">
        <v>342.36</v>
      </c>
      <c r="U25" s="281">
        <v>190</v>
      </c>
      <c r="V25" s="281">
        <v>57.62</v>
      </c>
      <c r="W25" s="281">
        <v>0</v>
      </c>
    </row>
    <row r="26" ht="9" customHeight="1"/>
  </sheetData>
  <sheetProtection/>
  <printOptions horizontalCentered="1"/>
  <pageMargins left="0.3937007874015748" right="0.3937007874015748" top="0.7874015748031497" bottom="0" header="0" footer="0.31496062992125984"/>
  <pageSetup firstPageNumber="4" useFirstPageNumber="1" horizontalDpi="300" verticalDpi="300" orientation="landscape" paperSize="9" scale="66" r:id="rId2"/>
  <headerFooter alignWithMargins="0">
    <oddFooter>&amp;L&amp;9* ohne ehemals Gartenbau&amp;14
Tab. &amp;A&amp;R&amp;14&amp;P</oddFooter>
  </headerFooter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14.21484375" defaultRowHeight="15"/>
  <cols>
    <col min="1" max="1" width="23.21484375" style="308" customWidth="1"/>
    <col min="2" max="8" width="17.10546875" style="308" customWidth="1"/>
    <col min="9" max="9" width="23.21484375" style="308" customWidth="1"/>
    <col min="10" max="16" width="17.10546875" style="308" customWidth="1"/>
    <col min="17" max="16384" width="14.21484375" style="308" customWidth="1"/>
  </cols>
  <sheetData>
    <row r="1" spans="1:9" s="282" customFormat="1" ht="39" customHeight="1" thickBot="1">
      <c r="A1" s="282" t="s">
        <v>25</v>
      </c>
      <c r="I1" s="282" t="s">
        <v>25</v>
      </c>
    </row>
    <row r="2" spans="1:16" s="286" customFormat="1" ht="32.25" customHeight="1" thickTop="1">
      <c r="A2" s="283"/>
      <c r="B2" s="284" t="s">
        <v>134</v>
      </c>
      <c r="C2" s="284"/>
      <c r="D2" s="284"/>
      <c r="E2" s="284"/>
      <c r="F2" s="284"/>
      <c r="G2" s="284"/>
      <c r="H2" s="285"/>
      <c r="I2" s="283"/>
      <c r="J2" s="284" t="s">
        <v>135</v>
      </c>
      <c r="K2" s="284"/>
      <c r="L2" s="284"/>
      <c r="M2" s="284"/>
      <c r="N2" s="284"/>
      <c r="O2" s="284"/>
      <c r="P2" s="285"/>
    </row>
    <row r="3" spans="1:16" s="293" customFormat="1" ht="21" customHeight="1">
      <c r="A3" s="287" t="s">
        <v>28</v>
      </c>
      <c r="B3" s="288" t="s">
        <v>62</v>
      </c>
      <c r="C3" s="289"/>
      <c r="D3" s="289"/>
      <c r="E3" s="290" t="s">
        <v>63</v>
      </c>
      <c r="F3" s="290"/>
      <c r="G3" s="291"/>
      <c r="H3" s="292" t="s">
        <v>62</v>
      </c>
      <c r="I3" s="287" t="s">
        <v>28</v>
      </c>
      <c r="J3" s="288" t="s">
        <v>62</v>
      </c>
      <c r="K3" s="289"/>
      <c r="L3" s="289"/>
      <c r="M3" s="290" t="s">
        <v>63</v>
      </c>
      <c r="N3" s="290"/>
      <c r="O3" s="291"/>
      <c r="P3" s="292" t="s">
        <v>62</v>
      </c>
    </row>
    <row r="4" spans="1:16" s="293" customFormat="1" ht="18" customHeight="1">
      <c r="A4" s="294" t="s">
        <v>32</v>
      </c>
      <c r="B4" s="289" t="s">
        <v>64</v>
      </c>
      <c r="C4" s="289" t="s">
        <v>65</v>
      </c>
      <c r="D4" s="295" t="s">
        <v>39</v>
      </c>
      <c r="E4" s="289"/>
      <c r="F4" s="289"/>
      <c r="G4" s="289"/>
      <c r="H4" s="296" t="s">
        <v>66</v>
      </c>
      <c r="I4" s="294" t="s">
        <v>32</v>
      </c>
      <c r="J4" s="289" t="s">
        <v>64</v>
      </c>
      <c r="K4" s="289" t="s">
        <v>65</v>
      </c>
      <c r="L4" s="295" t="s">
        <v>39</v>
      </c>
      <c r="M4" s="289"/>
      <c r="N4" s="289"/>
      <c r="O4" s="289"/>
      <c r="P4" s="296" t="s">
        <v>66</v>
      </c>
    </row>
    <row r="5" spans="1:16" s="293" customFormat="1" ht="14.25" customHeight="1">
      <c r="A5" s="294" t="s">
        <v>36</v>
      </c>
      <c r="B5" s="289" t="s">
        <v>67</v>
      </c>
      <c r="C5" s="289" t="s">
        <v>68</v>
      </c>
      <c r="D5" s="297" t="str">
        <f>"(Sp. "&amp;B10&amp;" und "&amp;C10&amp;")"</f>
        <v>(Sp. 49 und 50)</v>
      </c>
      <c r="E5" s="289" t="s">
        <v>69</v>
      </c>
      <c r="F5" s="289" t="s">
        <v>70</v>
      </c>
      <c r="G5" s="289" t="s">
        <v>71</v>
      </c>
      <c r="H5" s="296" t="s">
        <v>72</v>
      </c>
      <c r="I5" s="294" t="s">
        <v>36</v>
      </c>
      <c r="J5" s="289" t="s">
        <v>67</v>
      </c>
      <c r="K5" s="289" t="s">
        <v>68</v>
      </c>
      <c r="L5" s="297" t="str">
        <f>"(Sp. "&amp;J10&amp;" und "&amp;K10&amp;")"</f>
        <v>(Sp. 56 und 57)</v>
      </c>
      <c r="M5" s="289" t="s">
        <v>69</v>
      </c>
      <c r="N5" s="289" t="s">
        <v>70</v>
      </c>
      <c r="O5" s="289" t="s">
        <v>71</v>
      </c>
      <c r="P5" s="296" t="s">
        <v>72</v>
      </c>
    </row>
    <row r="6" spans="1:16" s="293" customFormat="1" ht="15" customHeight="1">
      <c r="A6" s="298"/>
      <c r="B6" s="289" t="s">
        <v>73</v>
      </c>
      <c r="C6" s="289" t="s">
        <v>74</v>
      </c>
      <c r="D6" s="289"/>
      <c r="E6" s="289"/>
      <c r="F6" s="289"/>
      <c r="G6" s="289" t="s">
        <v>75</v>
      </c>
      <c r="H6" s="296" t="s">
        <v>74</v>
      </c>
      <c r="I6" s="298"/>
      <c r="J6" s="289" t="s">
        <v>73</v>
      </c>
      <c r="K6" s="289" t="s">
        <v>74</v>
      </c>
      <c r="L6" s="289"/>
      <c r="M6" s="289"/>
      <c r="N6" s="289"/>
      <c r="O6" s="289" t="s">
        <v>75</v>
      </c>
      <c r="P6" s="296" t="s">
        <v>74</v>
      </c>
    </row>
    <row r="7" spans="1:16" s="293" customFormat="1" ht="14.25">
      <c r="A7" s="298"/>
      <c r="B7" s="289"/>
      <c r="C7" s="289"/>
      <c r="D7" s="289"/>
      <c r="E7" s="289"/>
      <c r="F7" s="289"/>
      <c r="G7" s="289"/>
      <c r="H7" s="296"/>
      <c r="I7" s="298"/>
      <c r="J7" s="289"/>
      <c r="K7" s="289"/>
      <c r="L7" s="289"/>
      <c r="M7" s="289"/>
      <c r="N7" s="289"/>
      <c r="O7" s="289"/>
      <c r="P7" s="296"/>
    </row>
    <row r="8" spans="1:16" s="293" customFormat="1" ht="14.25">
      <c r="A8" s="298"/>
      <c r="B8" s="289"/>
      <c r="C8" s="289"/>
      <c r="D8" s="289"/>
      <c r="E8" s="289"/>
      <c r="F8" s="289"/>
      <c r="G8" s="289"/>
      <c r="H8" s="296"/>
      <c r="I8" s="298"/>
      <c r="J8" s="289"/>
      <c r="K8" s="289"/>
      <c r="L8" s="289"/>
      <c r="M8" s="289"/>
      <c r="N8" s="289"/>
      <c r="O8" s="289"/>
      <c r="P8" s="296"/>
    </row>
    <row r="9" spans="1:16" s="293" customFormat="1" ht="14.25" customHeight="1">
      <c r="A9" s="298"/>
      <c r="B9" s="299"/>
      <c r="C9" s="299"/>
      <c r="D9" s="299"/>
      <c r="E9" s="299"/>
      <c r="F9" s="299"/>
      <c r="G9" s="299"/>
      <c r="H9" s="300"/>
      <c r="I9" s="298"/>
      <c r="J9" s="299"/>
      <c r="K9" s="299"/>
      <c r="L9" s="299"/>
      <c r="M9" s="299"/>
      <c r="N9" s="299"/>
      <c r="O9" s="299"/>
      <c r="P9" s="300"/>
    </row>
    <row r="10" spans="1:16" s="304" customFormat="1" ht="10.5" customHeight="1" thickBot="1">
      <c r="A10" s="301"/>
      <c r="B10" s="302">
        <v>49</v>
      </c>
      <c r="C10" s="302">
        <f aca="true" t="shared" si="0" ref="C10:H10">B10+1</f>
        <v>50</v>
      </c>
      <c r="D10" s="302">
        <f t="shared" si="0"/>
        <v>51</v>
      </c>
      <c r="E10" s="302">
        <f t="shared" si="0"/>
        <v>52</v>
      </c>
      <c r="F10" s="302">
        <f t="shared" si="0"/>
        <v>53</v>
      </c>
      <c r="G10" s="302">
        <f t="shared" si="0"/>
        <v>54</v>
      </c>
      <c r="H10" s="303">
        <f t="shared" si="0"/>
        <v>55</v>
      </c>
      <c r="I10" s="301"/>
      <c r="J10" s="302">
        <f>H10+1</f>
        <v>56</v>
      </c>
      <c r="K10" s="302">
        <f aca="true" t="shared" si="1" ref="K10:P10">J10+1</f>
        <v>57</v>
      </c>
      <c r="L10" s="302">
        <f t="shared" si="1"/>
        <v>58</v>
      </c>
      <c r="M10" s="302">
        <f t="shared" si="1"/>
        <v>59</v>
      </c>
      <c r="N10" s="302">
        <f t="shared" si="1"/>
        <v>60</v>
      </c>
      <c r="O10" s="302">
        <f t="shared" si="1"/>
        <v>61</v>
      </c>
      <c r="P10" s="303">
        <f t="shared" si="1"/>
        <v>62</v>
      </c>
    </row>
    <row r="11" spans="1:16" ht="21" customHeight="1">
      <c r="A11" s="305"/>
      <c r="B11" s="306" t="s">
        <v>46</v>
      </c>
      <c r="C11" s="306"/>
      <c r="D11" s="306"/>
      <c r="E11" s="306"/>
      <c r="F11" s="306"/>
      <c r="G11" s="306"/>
      <c r="H11" s="307"/>
      <c r="I11" s="305"/>
      <c r="J11" s="306" t="s">
        <v>46</v>
      </c>
      <c r="K11" s="306"/>
      <c r="L11" s="306"/>
      <c r="M11" s="306"/>
      <c r="N11" s="306"/>
      <c r="O11" s="306"/>
      <c r="P11" s="307"/>
    </row>
    <row r="12" spans="1:16" s="312" customFormat="1" ht="42.75">
      <c r="A12" s="309" t="s">
        <v>48</v>
      </c>
      <c r="B12" s="310">
        <v>0</v>
      </c>
      <c r="C12" s="310"/>
      <c r="D12" s="310">
        <f aca="true" t="shared" si="2" ref="D12:D20">B12+C12</f>
        <v>0</v>
      </c>
      <c r="E12" s="310"/>
      <c r="F12" s="310"/>
      <c r="G12" s="310"/>
      <c r="H12" s="311">
        <f aca="true" t="shared" si="3" ref="H12:H20">D12-E12-F12-G12</f>
        <v>0</v>
      </c>
      <c r="I12" s="309" t="s">
        <v>136</v>
      </c>
      <c r="J12" s="310">
        <v>0</v>
      </c>
      <c r="K12" s="310">
        <v>0</v>
      </c>
      <c r="L12" s="310">
        <v>0</v>
      </c>
      <c r="M12" s="310">
        <v>0</v>
      </c>
      <c r="N12" s="310">
        <v>0</v>
      </c>
      <c r="O12" s="310">
        <v>0</v>
      </c>
      <c r="P12" s="311">
        <v>0</v>
      </c>
    </row>
    <row r="13" spans="1:16" s="312" customFormat="1" ht="28.5">
      <c r="A13" s="309" t="s">
        <v>49</v>
      </c>
      <c r="B13" s="310">
        <v>0</v>
      </c>
      <c r="C13" s="310">
        <v>2</v>
      </c>
      <c r="D13" s="310">
        <f t="shared" si="2"/>
        <v>2</v>
      </c>
      <c r="E13" s="310">
        <v>2</v>
      </c>
      <c r="F13" s="310"/>
      <c r="G13" s="310"/>
      <c r="H13" s="311">
        <f t="shared" si="3"/>
        <v>0</v>
      </c>
      <c r="I13" s="309" t="s">
        <v>137</v>
      </c>
      <c r="J13" s="310">
        <v>0</v>
      </c>
      <c r="K13" s="310">
        <v>0</v>
      </c>
      <c r="L13" s="310">
        <v>0</v>
      </c>
      <c r="M13" s="310">
        <v>0</v>
      </c>
      <c r="N13" s="310">
        <v>0</v>
      </c>
      <c r="O13" s="310">
        <v>0</v>
      </c>
      <c r="P13" s="311">
        <v>0</v>
      </c>
    </row>
    <row r="14" spans="1:16" s="312" customFormat="1" ht="28.5">
      <c r="A14" s="309" t="s">
        <v>50</v>
      </c>
      <c r="B14" s="310">
        <v>0</v>
      </c>
      <c r="C14" s="310"/>
      <c r="D14" s="310">
        <f t="shared" si="2"/>
        <v>0</v>
      </c>
      <c r="E14" s="310"/>
      <c r="F14" s="310"/>
      <c r="G14" s="310"/>
      <c r="H14" s="311">
        <f t="shared" si="3"/>
        <v>0</v>
      </c>
      <c r="I14" s="309" t="s">
        <v>138</v>
      </c>
      <c r="J14" s="310">
        <v>0</v>
      </c>
      <c r="K14" s="310">
        <v>0</v>
      </c>
      <c r="L14" s="310">
        <v>0</v>
      </c>
      <c r="M14" s="310">
        <v>0</v>
      </c>
      <c r="N14" s="310">
        <v>0</v>
      </c>
      <c r="O14" s="310">
        <v>0</v>
      </c>
      <c r="P14" s="311">
        <v>0</v>
      </c>
    </row>
    <row r="15" spans="1:16" s="312" customFormat="1" ht="42.75">
      <c r="A15" s="309" t="s">
        <v>51</v>
      </c>
      <c r="B15" s="310">
        <v>2</v>
      </c>
      <c r="C15" s="310">
        <v>7</v>
      </c>
      <c r="D15" s="310">
        <f t="shared" si="2"/>
        <v>9</v>
      </c>
      <c r="E15" s="310">
        <v>6</v>
      </c>
      <c r="F15" s="310"/>
      <c r="G15" s="310">
        <v>2</v>
      </c>
      <c r="H15" s="311">
        <f t="shared" si="3"/>
        <v>1</v>
      </c>
      <c r="I15" s="309" t="s">
        <v>139</v>
      </c>
      <c r="J15" s="310">
        <v>0</v>
      </c>
      <c r="K15" s="310">
        <v>0</v>
      </c>
      <c r="L15" s="310">
        <v>0</v>
      </c>
      <c r="M15" s="310">
        <v>0</v>
      </c>
      <c r="N15" s="310">
        <v>0</v>
      </c>
      <c r="O15" s="310">
        <v>0</v>
      </c>
      <c r="P15" s="311">
        <v>0</v>
      </c>
    </row>
    <row r="16" spans="1:16" s="312" customFormat="1" ht="42.75">
      <c r="A16" s="309" t="s">
        <v>52</v>
      </c>
      <c r="B16" s="310">
        <v>2</v>
      </c>
      <c r="C16" s="310">
        <v>1</v>
      </c>
      <c r="D16" s="310">
        <f t="shared" si="2"/>
        <v>3</v>
      </c>
      <c r="E16" s="310">
        <v>1</v>
      </c>
      <c r="F16" s="310"/>
      <c r="G16" s="310"/>
      <c r="H16" s="311">
        <f t="shared" si="3"/>
        <v>2</v>
      </c>
      <c r="I16" s="309" t="s">
        <v>140</v>
      </c>
      <c r="J16" s="310">
        <v>0</v>
      </c>
      <c r="K16" s="310">
        <v>0</v>
      </c>
      <c r="L16" s="310">
        <v>0</v>
      </c>
      <c r="M16" s="310">
        <v>0</v>
      </c>
      <c r="N16" s="310">
        <v>0</v>
      </c>
      <c r="O16" s="310">
        <v>0</v>
      </c>
      <c r="P16" s="311">
        <v>0</v>
      </c>
    </row>
    <row r="17" spans="1:16" s="312" customFormat="1" ht="57">
      <c r="A17" s="309" t="s">
        <v>53</v>
      </c>
      <c r="B17" s="310">
        <v>0</v>
      </c>
      <c r="C17" s="310"/>
      <c r="D17" s="310">
        <f t="shared" si="2"/>
        <v>0</v>
      </c>
      <c r="E17" s="310"/>
      <c r="F17" s="310"/>
      <c r="G17" s="310"/>
      <c r="H17" s="311">
        <f t="shared" si="3"/>
        <v>0</v>
      </c>
      <c r="I17" s="309" t="s">
        <v>141</v>
      </c>
      <c r="J17" s="310">
        <v>0</v>
      </c>
      <c r="K17" s="310">
        <v>0</v>
      </c>
      <c r="L17" s="310">
        <v>0</v>
      </c>
      <c r="M17" s="310">
        <v>0</v>
      </c>
      <c r="N17" s="310">
        <v>0</v>
      </c>
      <c r="O17" s="310">
        <v>0</v>
      </c>
      <c r="P17" s="311">
        <v>0</v>
      </c>
    </row>
    <row r="18" spans="1:16" s="312" customFormat="1" ht="28.5">
      <c r="A18" s="309" t="s">
        <v>54</v>
      </c>
      <c r="B18" s="310">
        <v>0</v>
      </c>
      <c r="C18" s="310">
        <v>1</v>
      </c>
      <c r="D18" s="310">
        <f t="shared" si="2"/>
        <v>1</v>
      </c>
      <c r="E18" s="310">
        <v>1</v>
      </c>
      <c r="F18" s="310"/>
      <c r="G18" s="310"/>
      <c r="H18" s="311">
        <f t="shared" si="3"/>
        <v>0</v>
      </c>
      <c r="I18" s="309" t="s">
        <v>142</v>
      </c>
      <c r="J18" s="310">
        <v>0</v>
      </c>
      <c r="K18" s="310">
        <v>0</v>
      </c>
      <c r="L18" s="310">
        <v>0</v>
      </c>
      <c r="M18" s="310">
        <v>0</v>
      </c>
      <c r="N18" s="310">
        <v>0</v>
      </c>
      <c r="O18" s="310">
        <v>0</v>
      </c>
      <c r="P18" s="311">
        <v>0</v>
      </c>
    </row>
    <row r="19" spans="1:16" s="312" customFormat="1" ht="42.75">
      <c r="A19" s="309" t="s">
        <v>55</v>
      </c>
      <c r="B19" s="310">
        <v>0</v>
      </c>
      <c r="C19" s="310"/>
      <c r="D19" s="310">
        <f t="shared" si="2"/>
        <v>0</v>
      </c>
      <c r="E19" s="310"/>
      <c r="F19" s="310"/>
      <c r="G19" s="310"/>
      <c r="H19" s="311">
        <f t="shared" si="3"/>
        <v>0</v>
      </c>
      <c r="I19" s="309" t="s">
        <v>143</v>
      </c>
      <c r="J19" s="310">
        <v>0</v>
      </c>
      <c r="K19" s="310">
        <v>0</v>
      </c>
      <c r="L19" s="310">
        <v>0</v>
      </c>
      <c r="M19" s="310">
        <v>0</v>
      </c>
      <c r="N19" s="310">
        <v>0</v>
      </c>
      <c r="O19" s="310">
        <v>0</v>
      </c>
      <c r="P19" s="311">
        <v>0</v>
      </c>
    </row>
    <row r="20" spans="1:16" s="312" customFormat="1" ht="71.25">
      <c r="A20" s="309" t="s">
        <v>56</v>
      </c>
      <c r="B20" s="310">
        <v>0</v>
      </c>
      <c r="C20" s="310"/>
      <c r="D20" s="310">
        <f t="shared" si="2"/>
        <v>0</v>
      </c>
      <c r="E20" s="310"/>
      <c r="F20" s="310"/>
      <c r="G20" s="310"/>
      <c r="H20" s="311">
        <f t="shared" si="3"/>
        <v>0</v>
      </c>
      <c r="I20" s="309" t="s">
        <v>144</v>
      </c>
      <c r="J20" s="310">
        <v>0</v>
      </c>
      <c r="K20" s="310">
        <v>0</v>
      </c>
      <c r="L20" s="310">
        <v>0</v>
      </c>
      <c r="M20" s="310">
        <v>0</v>
      </c>
      <c r="N20" s="310">
        <v>0</v>
      </c>
      <c r="O20" s="310">
        <v>0</v>
      </c>
      <c r="P20" s="311">
        <v>0</v>
      </c>
    </row>
    <row r="21" spans="1:16" s="316" customFormat="1" ht="30" customHeight="1" thickBot="1">
      <c r="A21" s="313" t="s">
        <v>22</v>
      </c>
      <c r="B21" s="314">
        <f aca="true" t="shared" si="4" ref="B21:H21">SUM(B12:B20)</f>
        <v>4</v>
      </c>
      <c r="C21" s="314">
        <f t="shared" si="4"/>
        <v>11</v>
      </c>
      <c r="D21" s="314">
        <f t="shared" si="4"/>
        <v>15</v>
      </c>
      <c r="E21" s="314">
        <f t="shared" si="4"/>
        <v>10</v>
      </c>
      <c r="F21" s="314">
        <f t="shared" si="4"/>
        <v>0</v>
      </c>
      <c r="G21" s="314">
        <f t="shared" si="4"/>
        <v>2</v>
      </c>
      <c r="H21" s="315">
        <f t="shared" si="4"/>
        <v>3</v>
      </c>
      <c r="I21" s="313" t="s">
        <v>22</v>
      </c>
      <c r="J21" s="314">
        <v>0</v>
      </c>
      <c r="K21" s="314">
        <v>0</v>
      </c>
      <c r="L21" s="314">
        <v>0</v>
      </c>
      <c r="M21" s="314">
        <v>0</v>
      </c>
      <c r="N21" s="314">
        <v>0</v>
      </c>
      <c r="O21" s="314">
        <v>0</v>
      </c>
      <c r="P21" s="315">
        <v>0</v>
      </c>
    </row>
    <row r="22" spans="1:16" s="319" customFormat="1" ht="19.5" customHeight="1" thickTop="1">
      <c r="A22" s="317" t="s">
        <v>57</v>
      </c>
      <c r="B22" s="318">
        <v>3</v>
      </c>
      <c r="C22" s="318">
        <v>8</v>
      </c>
      <c r="D22" s="318">
        <v>11</v>
      </c>
      <c r="E22" s="318">
        <v>5</v>
      </c>
      <c r="F22" s="318">
        <v>0</v>
      </c>
      <c r="G22" s="318">
        <v>2</v>
      </c>
      <c r="H22" s="318">
        <v>4</v>
      </c>
      <c r="I22" s="317" t="s">
        <v>57</v>
      </c>
      <c r="J22" s="318">
        <v>0</v>
      </c>
      <c r="K22" s="318">
        <v>0</v>
      </c>
      <c r="L22" s="318">
        <v>0</v>
      </c>
      <c r="M22" s="318">
        <v>0</v>
      </c>
      <c r="N22" s="318">
        <v>0</v>
      </c>
      <c r="O22" s="318">
        <v>0</v>
      </c>
      <c r="P22" s="318">
        <v>0</v>
      </c>
    </row>
    <row r="23" spans="1:16" s="312" customFormat="1" ht="14.25">
      <c r="A23" s="317" t="s">
        <v>58</v>
      </c>
      <c r="B23" s="320">
        <v>1</v>
      </c>
      <c r="C23" s="320">
        <v>8</v>
      </c>
      <c r="D23" s="320">
        <v>9</v>
      </c>
      <c r="E23" s="320">
        <v>4</v>
      </c>
      <c r="F23" s="320">
        <v>0</v>
      </c>
      <c r="G23" s="320">
        <v>2</v>
      </c>
      <c r="H23" s="320">
        <v>3</v>
      </c>
      <c r="I23" s="317" t="s">
        <v>58</v>
      </c>
      <c r="J23" s="320">
        <v>0</v>
      </c>
      <c r="K23" s="320">
        <v>0</v>
      </c>
      <c r="L23" s="320">
        <v>0</v>
      </c>
      <c r="M23" s="320">
        <v>0</v>
      </c>
      <c r="N23" s="320">
        <v>0</v>
      </c>
      <c r="O23" s="320">
        <v>0</v>
      </c>
      <c r="P23" s="320">
        <v>0</v>
      </c>
    </row>
    <row r="24" spans="1:16" s="312" customFormat="1" ht="14.25">
      <c r="A24" s="317" t="s">
        <v>59</v>
      </c>
      <c r="B24" s="320">
        <v>1</v>
      </c>
      <c r="C24" s="320">
        <v>9</v>
      </c>
      <c r="D24" s="320">
        <v>10</v>
      </c>
      <c r="E24" s="320">
        <v>9</v>
      </c>
      <c r="F24" s="320">
        <v>0</v>
      </c>
      <c r="G24" s="320">
        <v>0</v>
      </c>
      <c r="H24" s="320">
        <v>1</v>
      </c>
      <c r="I24" s="317" t="s">
        <v>59</v>
      </c>
      <c r="J24" s="320">
        <v>0</v>
      </c>
      <c r="K24" s="320">
        <v>0</v>
      </c>
      <c r="L24" s="320">
        <v>0</v>
      </c>
      <c r="M24" s="320">
        <v>0</v>
      </c>
      <c r="N24" s="320">
        <v>0</v>
      </c>
      <c r="O24" s="320">
        <v>0</v>
      </c>
      <c r="P24" s="320">
        <v>0</v>
      </c>
    </row>
    <row r="25" spans="1:16" s="312" customFormat="1" ht="14.25">
      <c r="A25" s="317" t="s">
        <v>60</v>
      </c>
      <c r="B25" s="320">
        <v>2</v>
      </c>
      <c r="C25" s="320">
        <v>9</v>
      </c>
      <c r="D25" s="320">
        <v>11</v>
      </c>
      <c r="E25" s="320">
        <v>10</v>
      </c>
      <c r="F25" s="320">
        <v>0</v>
      </c>
      <c r="G25" s="320">
        <v>0</v>
      </c>
      <c r="H25" s="320">
        <v>1</v>
      </c>
      <c r="I25" s="317" t="s">
        <v>60</v>
      </c>
      <c r="J25" s="320">
        <v>0</v>
      </c>
      <c r="K25" s="320">
        <v>0</v>
      </c>
      <c r="L25" s="320">
        <v>0</v>
      </c>
      <c r="M25" s="320">
        <v>0</v>
      </c>
      <c r="N25" s="320">
        <v>0</v>
      </c>
      <c r="O25" s="320">
        <v>0</v>
      </c>
      <c r="P25" s="320">
        <v>0</v>
      </c>
    </row>
    <row r="26" ht="9" customHeight="1"/>
  </sheetData>
  <sheetProtection/>
  <printOptions horizontalCentered="1"/>
  <pageMargins left="0.3937007874015748" right="0.3937007874015748" top="0.7874015748031497" bottom="0" header="0" footer="0.31496062992125984"/>
  <pageSetup horizontalDpi="300" verticalDpi="300" orientation="landscape" paperSize="9" scale="73" r:id="rId1"/>
  <headerFooter alignWithMargins="0">
    <oddFooter>&amp;L&amp;9* ohne ehemals Gartenbau&amp;14
Tab. &amp;A&amp;R&amp;14&amp;P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V16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14.21484375" defaultRowHeight="15"/>
  <cols>
    <col min="1" max="1" width="23.21484375" style="356" customWidth="1"/>
    <col min="2" max="9" width="15.21484375" style="356" customWidth="1"/>
    <col min="10" max="10" width="23.21484375" style="356" customWidth="1"/>
    <col min="11" max="12" width="11.77734375" style="356" customWidth="1"/>
    <col min="13" max="13" width="12.10546875" style="356" customWidth="1"/>
    <col min="14" max="17" width="11.77734375" style="356" customWidth="1"/>
    <col min="18" max="18" width="12.10546875" style="356" customWidth="1"/>
    <col min="19" max="19" width="11.77734375" style="356" customWidth="1"/>
    <col min="20" max="20" width="12.99609375" style="356" customWidth="1"/>
    <col min="21" max="74" width="14.21484375" style="322" customWidth="1"/>
    <col min="75" max="16384" width="14.21484375" style="356" customWidth="1"/>
  </cols>
  <sheetData>
    <row r="1" spans="1:74" s="321" customFormat="1" ht="38.25" customHeight="1" thickBot="1">
      <c r="A1" s="321" t="s">
        <v>25</v>
      </c>
      <c r="J1" s="321" t="str">
        <f>$A$1</f>
        <v>Quartalsstatistik - Soziale Maßnahmen zur Strukturverbesserung</v>
      </c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322"/>
      <c r="BP1" s="322"/>
      <c r="BQ1" s="322"/>
      <c r="BR1" s="322"/>
      <c r="BS1" s="322"/>
      <c r="BT1" s="322"/>
      <c r="BU1" s="322"/>
      <c r="BV1" s="322"/>
    </row>
    <row r="2" spans="1:74" s="329" customFormat="1" ht="32.25" customHeight="1" thickTop="1">
      <c r="A2" s="323"/>
      <c r="B2" s="324" t="s">
        <v>145</v>
      </c>
      <c r="C2" s="325"/>
      <c r="D2" s="325"/>
      <c r="E2" s="325"/>
      <c r="F2" s="326"/>
      <c r="G2" s="327" t="s">
        <v>146</v>
      </c>
      <c r="H2" s="325"/>
      <c r="I2" s="328"/>
      <c r="J2" s="323"/>
      <c r="K2" s="327" t="s">
        <v>147</v>
      </c>
      <c r="L2" s="325"/>
      <c r="M2" s="325"/>
      <c r="N2" s="325"/>
      <c r="O2" s="325"/>
      <c r="P2" s="325"/>
      <c r="Q2" s="325"/>
      <c r="R2" s="325"/>
      <c r="S2" s="325"/>
      <c r="T2" s="328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AQ2" s="322"/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2"/>
      <c r="BI2" s="322"/>
      <c r="BJ2" s="322"/>
      <c r="BK2" s="322"/>
      <c r="BL2" s="322"/>
      <c r="BM2" s="322"/>
      <c r="BN2" s="322"/>
      <c r="BO2" s="322"/>
      <c r="BP2" s="322"/>
      <c r="BQ2" s="322"/>
      <c r="BR2" s="322"/>
      <c r="BS2" s="322"/>
      <c r="BT2" s="322"/>
      <c r="BU2" s="322"/>
      <c r="BV2" s="322"/>
    </row>
    <row r="3" spans="1:74" s="336" customFormat="1" ht="24" customHeight="1">
      <c r="A3" s="330"/>
      <c r="B3" s="331" t="s">
        <v>78</v>
      </c>
      <c r="C3" s="332"/>
      <c r="D3" s="333"/>
      <c r="E3" s="333"/>
      <c r="F3" s="333"/>
      <c r="G3" s="331" t="s">
        <v>12</v>
      </c>
      <c r="H3" s="332"/>
      <c r="I3" s="334"/>
      <c r="J3" s="330"/>
      <c r="K3" s="331" t="s">
        <v>148</v>
      </c>
      <c r="L3" s="331"/>
      <c r="M3" s="331"/>
      <c r="N3" s="331"/>
      <c r="O3" s="332"/>
      <c r="P3" s="331" t="s">
        <v>149</v>
      </c>
      <c r="Q3" s="332"/>
      <c r="R3" s="333"/>
      <c r="S3" s="333"/>
      <c r="T3" s="335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322"/>
      <c r="BP3" s="322"/>
      <c r="BQ3" s="322"/>
      <c r="BR3" s="322"/>
      <c r="BS3" s="322"/>
      <c r="BT3" s="322"/>
      <c r="BU3" s="322"/>
      <c r="BV3" s="322"/>
    </row>
    <row r="4" spans="1:74" s="339" customFormat="1" ht="14.25" customHeight="1">
      <c r="A4" s="337" t="s">
        <v>28</v>
      </c>
      <c r="B4" s="333"/>
      <c r="C4" s="333"/>
      <c r="D4" s="333" t="s">
        <v>150</v>
      </c>
      <c r="E4" s="333" t="s">
        <v>81</v>
      </c>
      <c r="F4" s="338" t="s">
        <v>82</v>
      </c>
      <c r="G4" s="333"/>
      <c r="H4" s="333"/>
      <c r="I4" s="334" t="s">
        <v>114</v>
      </c>
      <c r="J4" s="337" t="s">
        <v>28</v>
      </c>
      <c r="K4" s="333"/>
      <c r="L4" s="333"/>
      <c r="M4" s="333"/>
      <c r="N4" s="333"/>
      <c r="O4" s="333"/>
      <c r="P4" s="333"/>
      <c r="Q4" s="333"/>
      <c r="R4" s="333" t="s">
        <v>84</v>
      </c>
      <c r="S4" s="333" t="s">
        <v>85</v>
      </c>
      <c r="T4" s="335" t="s">
        <v>86</v>
      </c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322"/>
      <c r="BL4" s="322"/>
      <c r="BM4" s="322"/>
      <c r="BN4" s="322"/>
      <c r="BO4" s="322"/>
      <c r="BP4" s="322"/>
      <c r="BQ4" s="322"/>
      <c r="BR4" s="322"/>
      <c r="BS4" s="322"/>
      <c r="BT4" s="322"/>
      <c r="BU4" s="322"/>
      <c r="BV4" s="322"/>
    </row>
    <row r="5" spans="1:74" s="339" customFormat="1" ht="14.25" customHeight="1">
      <c r="A5" s="337" t="s">
        <v>32</v>
      </c>
      <c r="B5" s="333" t="s">
        <v>151</v>
      </c>
      <c r="C5" s="333" t="s">
        <v>88</v>
      </c>
      <c r="D5" s="333" t="s">
        <v>88</v>
      </c>
      <c r="E5" s="333" t="s">
        <v>89</v>
      </c>
      <c r="F5" s="340" t="s">
        <v>42</v>
      </c>
      <c r="G5" s="333" t="s">
        <v>152</v>
      </c>
      <c r="H5" s="333" t="s">
        <v>113</v>
      </c>
      <c r="I5" s="334" t="s">
        <v>117</v>
      </c>
      <c r="J5" s="337" t="s">
        <v>32</v>
      </c>
      <c r="K5" s="333" t="s">
        <v>153</v>
      </c>
      <c r="L5" s="333" t="s">
        <v>154</v>
      </c>
      <c r="M5" s="333" t="s">
        <v>155</v>
      </c>
      <c r="N5" s="333" t="s">
        <v>156</v>
      </c>
      <c r="O5" s="333" t="s">
        <v>157</v>
      </c>
      <c r="P5" s="333" t="s">
        <v>156</v>
      </c>
      <c r="Q5" s="333" t="s">
        <v>157</v>
      </c>
      <c r="R5" s="333" t="s">
        <v>91</v>
      </c>
      <c r="S5" s="333" t="s">
        <v>92</v>
      </c>
      <c r="T5" s="341" t="s">
        <v>42</v>
      </c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</row>
    <row r="6" spans="1:74" s="339" customFormat="1" ht="14.25" customHeight="1">
      <c r="A6" s="337" t="s">
        <v>36</v>
      </c>
      <c r="B6" s="333" t="s">
        <v>158</v>
      </c>
      <c r="C6" s="333" t="s">
        <v>94</v>
      </c>
      <c r="D6" s="333" t="s">
        <v>94</v>
      </c>
      <c r="E6" s="333" t="s">
        <v>82</v>
      </c>
      <c r="F6" s="333" t="str">
        <f>"(Sp. "&amp;B10&amp;" bis "&amp;E10&amp;")"</f>
        <v>(Sp. 63 bis 66)</v>
      </c>
      <c r="G6" s="333"/>
      <c r="H6" s="333" t="s">
        <v>159</v>
      </c>
      <c r="I6" s="334"/>
      <c r="J6" s="337" t="s">
        <v>36</v>
      </c>
      <c r="K6" s="333" t="s">
        <v>160</v>
      </c>
      <c r="L6" s="333" t="s">
        <v>161</v>
      </c>
      <c r="M6" s="333"/>
      <c r="N6" s="333" t="s">
        <v>161</v>
      </c>
      <c r="O6" s="333" t="s">
        <v>161</v>
      </c>
      <c r="P6" s="333" t="s">
        <v>161</v>
      </c>
      <c r="Q6" s="333" t="s">
        <v>161</v>
      </c>
      <c r="R6" s="333" t="s">
        <v>96</v>
      </c>
      <c r="S6" s="342" t="s">
        <v>162</v>
      </c>
      <c r="T6" s="334" t="str">
        <f>"(Sp. "&amp;G10&amp;" bis "&amp;S10&amp;")"</f>
        <v>(Sp. 68 bis 79)</v>
      </c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</row>
    <row r="7" spans="1:74" s="339" customFormat="1" ht="14.25" customHeight="1">
      <c r="A7" s="330"/>
      <c r="B7" s="333" t="s">
        <v>163</v>
      </c>
      <c r="C7" s="333" t="s">
        <v>99</v>
      </c>
      <c r="D7" s="333" t="s">
        <v>99</v>
      </c>
      <c r="E7" s="342" t="s">
        <v>164</v>
      </c>
      <c r="F7" s="333"/>
      <c r="G7" s="333"/>
      <c r="H7" s="333"/>
      <c r="I7" s="334"/>
      <c r="J7" s="330"/>
      <c r="K7" s="333"/>
      <c r="L7" s="333"/>
      <c r="M7" s="333"/>
      <c r="N7" s="333"/>
      <c r="O7" s="333"/>
      <c r="P7" s="333"/>
      <c r="Q7" s="333"/>
      <c r="R7" s="333"/>
      <c r="S7" s="333"/>
      <c r="T7" s="334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322"/>
      <c r="BD7" s="322"/>
      <c r="BE7" s="322"/>
      <c r="BF7" s="322"/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2"/>
      <c r="BT7" s="322"/>
      <c r="BU7" s="322"/>
      <c r="BV7" s="322"/>
    </row>
    <row r="8" spans="1:74" s="339" customFormat="1" ht="14.25" customHeight="1">
      <c r="A8" s="330"/>
      <c r="B8" s="333"/>
      <c r="C8" s="333"/>
      <c r="D8" s="333"/>
      <c r="E8" s="333"/>
      <c r="F8" s="333"/>
      <c r="G8" s="333"/>
      <c r="H8" s="333"/>
      <c r="I8" s="334"/>
      <c r="J8" s="330"/>
      <c r="K8" s="333"/>
      <c r="L8" s="333"/>
      <c r="M8" s="333"/>
      <c r="N8" s="333"/>
      <c r="O8" s="333"/>
      <c r="P8" s="333"/>
      <c r="Q8" s="333"/>
      <c r="R8" s="333"/>
      <c r="S8" s="333"/>
      <c r="T8" s="334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22"/>
      <c r="BB8" s="322"/>
      <c r="BC8" s="322"/>
      <c r="BD8" s="322"/>
      <c r="BE8" s="322"/>
      <c r="BF8" s="322"/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</row>
    <row r="9" spans="1:74" s="346" customFormat="1" ht="13.5" customHeight="1">
      <c r="A9" s="343"/>
      <c r="B9" s="344"/>
      <c r="C9" s="344"/>
      <c r="D9" s="344"/>
      <c r="E9" s="344"/>
      <c r="F9" s="344"/>
      <c r="G9" s="344"/>
      <c r="H9" s="344"/>
      <c r="I9" s="345"/>
      <c r="J9" s="343"/>
      <c r="K9" s="344"/>
      <c r="L9" s="344"/>
      <c r="M9" s="344"/>
      <c r="N9" s="344"/>
      <c r="O9" s="344"/>
      <c r="P9" s="344"/>
      <c r="Q9" s="344"/>
      <c r="R9" s="344"/>
      <c r="S9" s="344"/>
      <c r="T9" s="345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</row>
    <row r="10" spans="1:74" s="350" customFormat="1" ht="10.5" customHeight="1" thickBot="1">
      <c r="A10" s="347"/>
      <c r="B10" s="348">
        <v>63</v>
      </c>
      <c r="C10" s="348">
        <f aca="true" t="shared" si="0" ref="C10:I10">B10+1</f>
        <v>64</v>
      </c>
      <c r="D10" s="348">
        <f t="shared" si="0"/>
        <v>65</v>
      </c>
      <c r="E10" s="348">
        <f t="shared" si="0"/>
        <v>66</v>
      </c>
      <c r="F10" s="348">
        <f t="shared" si="0"/>
        <v>67</v>
      </c>
      <c r="G10" s="348">
        <f t="shared" si="0"/>
        <v>68</v>
      </c>
      <c r="H10" s="348">
        <f t="shared" si="0"/>
        <v>69</v>
      </c>
      <c r="I10" s="349">
        <f t="shared" si="0"/>
        <v>70</v>
      </c>
      <c r="J10" s="347"/>
      <c r="K10" s="348">
        <f>I10+1</f>
        <v>71</v>
      </c>
      <c r="L10" s="348">
        <f aca="true" t="shared" si="1" ref="L10:T10">K10+1</f>
        <v>72</v>
      </c>
      <c r="M10" s="348">
        <f t="shared" si="1"/>
        <v>73</v>
      </c>
      <c r="N10" s="348">
        <f t="shared" si="1"/>
        <v>74</v>
      </c>
      <c r="O10" s="348">
        <f t="shared" si="1"/>
        <v>75</v>
      </c>
      <c r="P10" s="348">
        <f t="shared" si="1"/>
        <v>76</v>
      </c>
      <c r="Q10" s="348">
        <f t="shared" si="1"/>
        <v>77</v>
      </c>
      <c r="R10" s="348">
        <f t="shared" si="1"/>
        <v>78</v>
      </c>
      <c r="S10" s="348">
        <f t="shared" si="1"/>
        <v>79</v>
      </c>
      <c r="T10" s="349">
        <f t="shared" si="1"/>
        <v>80</v>
      </c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</row>
    <row r="11" spans="1:20" ht="27" customHeight="1">
      <c r="A11" s="351" t="s">
        <v>103</v>
      </c>
      <c r="B11" s="352" t="s">
        <v>47</v>
      </c>
      <c r="C11" s="353"/>
      <c r="D11" s="353"/>
      <c r="E11" s="353"/>
      <c r="F11" s="353"/>
      <c r="G11" s="353"/>
      <c r="H11" s="353"/>
      <c r="I11" s="354"/>
      <c r="J11" s="355" t="str">
        <f>$A$11</f>
        <v>SVLFG - Insgesamt -</v>
      </c>
      <c r="K11" s="353" t="s">
        <v>47</v>
      </c>
      <c r="L11" s="353"/>
      <c r="M11" s="353"/>
      <c r="N11" s="353"/>
      <c r="O11" s="353"/>
      <c r="P11" s="353"/>
      <c r="Q11" s="353"/>
      <c r="R11" s="353"/>
      <c r="S11" s="353"/>
      <c r="T11" s="354"/>
    </row>
    <row r="12" spans="1:74" s="361" customFormat="1" ht="36" customHeight="1" thickBot="1">
      <c r="A12" s="357" t="s">
        <v>104</v>
      </c>
      <c r="B12" s="358">
        <v>2082268.53</v>
      </c>
      <c r="C12" s="358">
        <v>240857</v>
      </c>
      <c r="D12" s="358">
        <v>645</v>
      </c>
      <c r="E12" s="358">
        <v>0</v>
      </c>
      <c r="F12" s="358">
        <f>SUM(B12:E12)</f>
        <v>2323770.5300000003</v>
      </c>
      <c r="G12" s="358">
        <v>1083347.98</v>
      </c>
      <c r="H12" s="358">
        <v>825907.91</v>
      </c>
      <c r="I12" s="359">
        <v>0</v>
      </c>
      <c r="J12" s="360" t="s">
        <v>104</v>
      </c>
      <c r="K12" s="358">
        <v>0</v>
      </c>
      <c r="L12" s="358">
        <v>173004.47</v>
      </c>
      <c r="M12" s="358">
        <v>0</v>
      </c>
      <c r="N12" s="358">
        <v>0</v>
      </c>
      <c r="O12" s="358">
        <v>0</v>
      </c>
      <c r="P12" s="358">
        <v>4866.39</v>
      </c>
      <c r="Q12" s="358">
        <v>0</v>
      </c>
      <c r="R12" s="358">
        <v>241502</v>
      </c>
      <c r="S12" s="358">
        <v>0</v>
      </c>
      <c r="T12" s="359">
        <f>SUM(K12:S12)+I12+H12+G12</f>
        <v>2328628.75</v>
      </c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322"/>
      <c r="BD12" s="322"/>
      <c r="BE12" s="322"/>
      <c r="BF12" s="322"/>
      <c r="BG12" s="322"/>
      <c r="BH12" s="322"/>
      <c r="BI12" s="322"/>
      <c r="BJ12" s="322"/>
      <c r="BK12" s="322"/>
      <c r="BL12" s="322"/>
      <c r="BM12" s="322"/>
      <c r="BN12" s="322"/>
      <c r="BO12" s="322"/>
      <c r="BP12" s="322"/>
      <c r="BQ12" s="322"/>
      <c r="BR12" s="322"/>
      <c r="BS12" s="322"/>
      <c r="BT12" s="322"/>
      <c r="BU12" s="322"/>
      <c r="BV12" s="322"/>
    </row>
    <row r="13" spans="1:74" s="364" customFormat="1" ht="20.25" customHeight="1" thickTop="1">
      <c r="A13" s="362" t="s">
        <v>105</v>
      </c>
      <c r="B13" s="363">
        <v>1603224.15</v>
      </c>
      <c r="C13" s="363">
        <v>240857</v>
      </c>
      <c r="D13" s="363">
        <v>645</v>
      </c>
      <c r="E13" s="363">
        <v>0</v>
      </c>
      <c r="F13" s="363">
        <v>1844726.15</v>
      </c>
      <c r="G13" s="363">
        <v>817931.95</v>
      </c>
      <c r="H13" s="363">
        <v>608691.06</v>
      </c>
      <c r="I13" s="363">
        <v>0</v>
      </c>
      <c r="J13" s="362" t="s">
        <v>105</v>
      </c>
      <c r="K13" s="363">
        <v>0</v>
      </c>
      <c r="L13" s="363">
        <v>172857.91</v>
      </c>
      <c r="M13" s="363">
        <v>0</v>
      </c>
      <c r="N13" s="363">
        <v>0</v>
      </c>
      <c r="O13" s="363">
        <v>0</v>
      </c>
      <c r="P13" s="363">
        <v>4264.1</v>
      </c>
      <c r="Q13" s="363">
        <v>0</v>
      </c>
      <c r="R13" s="363">
        <v>241502</v>
      </c>
      <c r="S13" s="363">
        <v>0</v>
      </c>
      <c r="T13" s="363">
        <v>1845247.02</v>
      </c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</row>
    <row r="14" spans="1:74" s="365" customFormat="1" ht="14.25">
      <c r="A14" s="362" t="s">
        <v>106</v>
      </c>
      <c r="B14" s="363">
        <v>1266526.31</v>
      </c>
      <c r="C14" s="363">
        <v>240857</v>
      </c>
      <c r="D14" s="363">
        <v>645</v>
      </c>
      <c r="E14" s="363">
        <v>0</v>
      </c>
      <c r="F14" s="363">
        <v>1508028.31</v>
      </c>
      <c r="G14" s="363">
        <v>549294.89</v>
      </c>
      <c r="H14" s="363">
        <v>387643.96</v>
      </c>
      <c r="I14" s="363">
        <v>0</v>
      </c>
      <c r="J14" s="362" t="s">
        <v>106</v>
      </c>
      <c r="K14" s="363">
        <v>0</v>
      </c>
      <c r="L14" s="363">
        <v>164274.42</v>
      </c>
      <c r="M14" s="363">
        <v>0</v>
      </c>
      <c r="N14" s="363">
        <v>0</v>
      </c>
      <c r="O14" s="363">
        <v>0</v>
      </c>
      <c r="P14" s="363">
        <v>257.04</v>
      </c>
      <c r="Q14" s="363">
        <v>0</v>
      </c>
      <c r="R14" s="363">
        <v>241502</v>
      </c>
      <c r="S14" s="363">
        <v>0</v>
      </c>
      <c r="T14" s="363">
        <v>1342972.31</v>
      </c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22"/>
      <c r="BI14" s="322"/>
      <c r="BJ14" s="322"/>
      <c r="BK14" s="322"/>
      <c r="BL14" s="322"/>
      <c r="BM14" s="322"/>
      <c r="BN14" s="322"/>
      <c r="BO14" s="322"/>
      <c r="BP14" s="322"/>
      <c r="BQ14" s="322"/>
      <c r="BR14" s="322"/>
      <c r="BS14" s="322"/>
      <c r="BT14" s="322"/>
      <c r="BU14" s="322"/>
      <c r="BV14" s="322"/>
    </row>
    <row r="15" spans="1:74" s="365" customFormat="1" ht="14.25">
      <c r="A15" s="362" t="s">
        <v>59</v>
      </c>
      <c r="B15" s="366">
        <v>485028.89</v>
      </c>
      <c r="C15" s="366">
        <v>0</v>
      </c>
      <c r="D15" s="366">
        <v>0</v>
      </c>
      <c r="E15" s="366">
        <v>0</v>
      </c>
      <c r="F15" s="366">
        <v>485028.89</v>
      </c>
      <c r="G15" s="366">
        <v>278882.98</v>
      </c>
      <c r="H15" s="366">
        <v>201805.9</v>
      </c>
      <c r="I15" s="366">
        <v>0</v>
      </c>
      <c r="J15" s="362" t="s">
        <v>59</v>
      </c>
      <c r="K15" s="366">
        <v>0</v>
      </c>
      <c r="L15" s="366">
        <v>-224</v>
      </c>
      <c r="M15" s="366">
        <v>0</v>
      </c>
      <c r="N15" s="366">
        <v>0</v>
      </c>
      <c r="O15" s="366">
        <v>0</v>
      </c>
      <c r="P15" s="366">
        <v>128.52</v>
      </c>
      <c r="Q15" s="366">
        <v>0</v>
      </c>
      <c r="R15" s="366">
        <v>0</v>
      </c>
      <c r="S15" s="366">
        <v>0</v>
      </c>
      <c r="T15" s="366">
        <v>480593.4</v>
      </c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</row>
    <row r="16" spans="1:74" s="365" customFormat="1" ht="14.25">
      <c r="A16" s="362" t="s">
        <v>107</v>
      </c>
      <c r="B16" s="366">
        <v>2473411.34</v>
      </c>
      <c r="C16" s="366">
        <v>14030</v>
      </c>
      <c r="D16" s="366">
        <v>180139</v>
      </c>
      <c r="E16" s="366">
        <v>0.49</v>
      </c>
      <c r="F16" s="366">
        <v>2667580.83</v>
      </c>
      <c r="G16" s="366">
        <v>1150169.52</v>
      </c>
      <c r="H16" s="366">
        <v>887752.71</v>
      </c>
      <c r="I16" s="366">
        <v>0</v>
      </c>
      <c r="J16" s="362" t="s">
        <v>107</v>
      </c>
      <c r="K16" s="366">
        <v>0</v>
      </c>
      <c r="L16" s="366">
        <v>263405.82</v>
      </c>
      <c r="M16" s="366">
        <v>0</v>
      </c>
      <c r="N16" s="366">
        <v>0</v>
      </c>
      <c r="O16" s="366">
        <v>0</v>
      </c>
      <c r="P16" s="366">
        <v>564.8</v>
      </c>
      <c r="Q16" s="366">
        <v>0</v>
      </c>
      <c r="R16" s="366">
        <v>194169</v>
      </c>
      <c r="S16" s="366">
        <v>0</v>
      </c>
      <c r="T16" s="366">
        <v>2496061.85</v>
      </c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322"/>
      <c r="BD16" s="322"/>
      <c r="BE16" s="322"/>
      <c r="BF16" s="322"/>
      <c r="BG16" s="322"/>
      <c r="BH16" s="322"/>
      <c r="BI16" s="322"/>
      <c r="BJ16" s="322"/>
      <c r="BK16" s="322"/>
      <c r="BL16" s="322"/>
      <c r="BM16" s="322"/>
      <c r="BN16" s="322"/>
      <c r="BO16" s="322"/>
      <c r="BP16" s="322"/>
      <c r="BQ16" s="322"/>
      <c r="BR16" s="322"/>
      <c r="BS16" s="322"/>
      <c r="BT16" s="322"/>
      <c r="BU16" s="322"/>
      <c r="BV16" s="322"/>
    </row>
    <row r="17" ht="9" customHeight="1"/>
  </sheetData>
  <sheetProtection/>
  <printOptions horizontalCentered="1"/>
  <pageMargins left="0.3937007874015748" right="0.3937007874015748" top="0.7874015748031497" bottom="0" header="0.5905511811023623" footer="0"/>
  <pageSetup fitToWidth="2" horizontalDpi="300" verticalDpi="300" orientation="landscape" paperSize="9" scale="65" r:id="rId1"/>
  <headerFooter alignWithMargins="0">
    <oddFooter>&amp;L&amp;14Tab. &amp;A&amp;R&amp;14&amp;P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</dc:creator>
  <cp:keywords/>
  <dc:description/>
  <cp:lastModifiedBy>Fuhrmann, Antje</cp:lastModifiedBy>
  <cp:lastPrinted>2012-05-18T07:12:11Z</cp:lastPrinted>
  <dcterms:created xsi:type="dcterms:W3CDTF">2012-10-31T15:07:09Z</dcterms:created>
  <dcterms:modified xsi:type="dcterms:W3CDTF">2019-06-20T11:27:19Z</dcterms:modified>
  <cp:category/>
  <cp:version/>
  <cp:contentType/>
  <cp:contentStatus/>
</cp:coreProperties>
</file>